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codeName="DieseArbeitsmappe" defaultThemeVersion="124226"/>
  <mc:AlternateContent xmlns:mc="http://schemas.openxmlformats.org/markup-compatibility/2006">
    <mc:Choice Requires="x15">
      <x15ac:absPath xmlns:x15ac="http://schemas.microsoft.com/office/spreadsheetml/2010/11/ac" url="I:\401\14_SPORTLEREHRUNG\2023\0 VORLAGEN\"/>
    </mc:Choice>
  </mc:AlternateContent>
  <xr:revisionPtr revIDLastSave="0" documentId="13_ncr:1_{1A7CFDA6-3F26-4AA0-A6F7-7F5B61172B2B}" xr6:coauthVersionLast="36" xr6:coauthVersionMax="36" xr10:uidLastSave="{00000000-0000-0000-0000-000000000000}"/>
  <bookViews>
    <workbookView xWindow="120" yWindow="90" windowWidth="15180" windowHeight="8520" firstSheet="1" activeTab="1" xr2:uid="{00000000-000D-0000-FFFF-FFFF00000000}"/>
  </bookViews>
  <sheets>
    <sheet name="GRUNDDATEN" sheetId="7" state="hidden" r:id="rId1"/>
    <sheet name="Ehrungsantrag" sheetId="3" r:id="rId2"/>
    <sheet name="EINZEL" sheetId="5" r:id="rId3"/>
    <sheet name="MANNSCHAFTEN" sheetId="11" r:id="rId4"/>
    <sheet name="M 1" sheetId="12" r:id="rId5"/>
    <sheet name="M 2" sheetId="13" r:id="rId6"/>
    <sheet name="M 3" sheetId="14" r:id="rId7"/>
    <sheet name="M 4" sheetId="15" r:id="rId8"/>
    <sheet name="M 5" sheetId="16" r:id="rId9"/>
    <sheet name="M 6" sheetId="17" r:id="rId10"/>
    <sheet name="M 7" sheetId="18" r:id="rId11"/>
    <sheet name="M 8" sheetId="19" r:id="rId12"/>
    <sheet name="M 9" sheetId="20" r:id="rId13"/>
    <sheet name="M 10" sheetId="21" r:id="rId14"/>
  </sheets>
  <definedNames>
    <definedName name="_xlnm._FilterDatabase" localSheetId="1" hidden="1">Ehrungsantrag!#REF!</definedName>
    <definedName name="_xlnm._FilterDatabase" localSheetId="2" hidden="1">EINZEL!#REF!</definedName>
    <definedName name="_xlnm._FilterDatabase" localSheetId="4" hidden="1">'M 1'!#REF!</definedName>
    <definedName name="_xlnm._FilterDatabase" localSheetId="13" hidden="1">'M 10'!#REF!</definedName>
    <definedName name="_xlnm._FilterDatabase" localSheetId="5" hidden="1">'M 2'!#REF!</definedName>
    <definedName name="_xlnm._FilterDatabase" localSheetId="6" hidden="1">'M 3'!#REF!</definedName>
    <definedName name="_xlnm._FilterDatabase" localSheetId="7" hidden="1">'M 4'!#REF!</definedName>
    <definedName name="_xlnm._FilterDatabase" localSheetId="8" hidden="1">'M 5'!#REF!</definedName>
    <definedName name="_xlnm._FilterDatabase" localSheetId="9" hidden="1">'M 6'!#REF!</definedName>
    <definedName name="_xlnm._FilterDatabase" localSheetId="10" hidden="1">'M 7'!#REF!</definedName>
    <definedName name="_xlnm._FilterDatabase" localSheetId="11" hidden="1">'M 8'!#REF!</definedName>
    <definedName name="_xlnm._FilterDatabase" localSheetId="12" hidden="1">'M 9'!#REF!</definedName>
    <definedName name="_xlnm._FilterDatabase" localSheetId="3" hidden="1">MANNSCHAFTEN!#REF!</definedName>
    <definedName name="ABGABE">GRUNDDATEN!$A$2</definedName>
    <definedName name="_xlnm.Print_Area" localSheetId="1">Ehrungsantrag!$B$1:$I$20</definedName>
    <definedName name="_xlnm.Print_Area" localSheetId="2">EINZEL!$A$1:$P$35</definedName>
    <definedName name="_xlnm.Print_Area" localSheetId="0">GRUNDDATEN!$C$1:$C$36</definedName>
    <definedName name="_xlnm.Print_Area" localSheetId="4">'M 1'!$A$1:$P$37</definedName>
    <definedName name="_xlnm.Print_Area" localSheetId="13">'M 10'!$A$1:$P$37</definedName>
    <definedName name="_xlnm.Print_Area" localSheetId="5">'M 2'!$A$1:$P$37</definedName>
    <definedName name="_xlnm.Print_Area" localSheetId="6">'M 3'!$A$1:$P$37</definedName>
    <definedName name="_xlnm.Print_Area" localSheetId="7">'M 4'!$A$1:$P$37</definedName>
    <definedName name="_xlnm.Print_Area" localSheetId="8">'M 5'!$A$1:$P$37</definedName>
    <definedName name="_xlnm.Print_Area" localSheetId="9">'M 6'!$A$1:$P$37</definedName>
    <definedName name="_xlnm.Print_Area" localSheetId="10">'M 7'!$A$1:$P$37</definedName>
    <definedName name="_xlnm.Print_Area" localSheetId="11">'M 8'!$A$1:$P$37</definedName>
    <definedName name="_xlnm.Print_Area" localSheetId="12">'M 9'!$A$1:$P$37</definedName>
    <definedName name="_xlnm.Print_Area" localSheetId="3">MANNSCHAFTEN!$A$1:$L$20</definedName>
    <definedName name="_xlnm.Print_Titles" localSheetId="2">EINZEL!$8:$8</definedName>
    <definedName name="_xlnm.Print_Titles" localSheetId="3">MANNSCHAFTEN!$8:$8</definedName>
    <definedName name="EINGABE" localSheetId="4">'M 1'!#REF!</definedName>
    <definedName name="EINGABE" localSheetId="13">'M 10'!#REF!</definedName>
    <definedName name="EINGABE" localSheetId="5">'M 2'!#REF!</definedName>
    <definedName name="EINGABE" localSheetId="6">'M 3'!#REF!</definedName>
    <definedName name="EINGABE" localSheetId="7">'M 4'!#REF!</definedName>
    <definedName name="EINGABE" localSheetId="8">'M 5'!#REF!</definedName>
    <definedName name="EINGABE" localSheetId="9">'M 6'!#REF!</definedName>
    <definedName name="EINGABE" localSheetId="10">'M 7'!#REF!</definedName>
    <definedName name="EINGABE" localSheetId="11">'M 8'!#REF!</definedName>
    <definedName name="EINGABE" localSheetId="12">'M 9'!#REF!</definedName>
    <definedName name="JAHR">GRUNDDATEN!$A$1</definedName>
    <definedName name="MANSCHAFTSMELDUNG">MANNSCHAFTEN!$A$9:$N$18</definedName>
    <definedName name="SPORTART">GRUNDDATEN!$C$2:$C$36</definedName>
    <definedName name="VEREIN">GRUNDDATEN!$G$2:$G$38</definedName>
    <definedName name="VEREINE_GES">GRUNDDATEN!$G$2:$H$38</definedName>
    <definedName name="WETTKAMPF">GRUNDDATEN!$E$2:$E$25</definedName>
  </definedNames>
  <calcPr calcId="191029"/>
</workbook>
</file>

<file path=xl/calcChain.xml><?xml version="1.0" encoding="utf-8"?>
<calcChain xmlns="http://schemas.openxmlformats.org/spreadsheetml/2006/main">
  <c r="C19" i="3" l="1"/>
  <c r="B1" i="14" l="1"/>
  <c r="B1" i="15"/>
  <c r="B1" i="16"/>
  <c r="B1" i="17"/>
  <c r="B1" i="18"/>
  <c r="B1" i="19"/>
  <c r="B1" i="20"/>
  <c r="B1" i="21"/>
  <c r="B1" i="13"/>
  <c r="B1" i="12"/>
  <c r="U14" i="14" l="1"/>
  <c r="U15" i="14"/>
  <c r="U16" i="14"/>
  <c r="U17" i="14"/>
  <c r="U18" i="14"/>
  <c r="U19" i="14"/>
  <c r="U20" i="14"/>
  <c r="U21" i="14"/>
  <c r="U22" i="14"/>
  <c r="U23" i="14"/>
  <c r="U24" i="14"/>
  <c r="U25" i="14"/>
  <c r="U26" i="14"/>
  <c r="U27" i="14"/>
  <c r="U28" i="14"/>
  <c r="U29" i="14"/>
  <c r="U30" i="14"/>
  <c r="U31" i="14"/>
  <c r="U32" i="14"/>
  <c r="U33" i="14"/>
  <c r="U34" i="14"/>
  <c r="U35" i="14"/>
  <c r="U36" i="14"/>
  <c r="U37" i="14"/>
  <c r="U14" i="15"/>
  <c r="U15" i="15"/>
  <c r="U16" i="15"/>
  <c r="U17" i="15"/>
  <c r="U18" i="15"/>
  <c r="U19" i="15"/>
  <c r="U20" i="15"/>
  <c r="U21" i="15"/>
  <c r="U22" i="15"/>
  <c r="U23" i="15"/>
  <c r="U24" i="15"/>
  <c r="U25" i="15"/>
  <c r="U26" i="15"/>
  <c r="U27" i="15"/>
  <c r="U28" i="15"/>
  <c r="U29" i="15"/>
  <c r="U30" i="15"/>
  <c r="U31" i="15"/>
  <c r="U32" i="15"/>
  <c r="U33" i="15"/>
  <c r="U34" i="15"/>
  <c r="U35" i="15"/>
  <c r="U36" i="15"/>
  <c r="U37" i="15"/>
  <c r="U14" i="16"/>
  <c r="U15" i="16"/>
  <c r="U16" i="16"/>
  <c r="U17" i="16"/>
  <c r="U18" i="16"/>
  <c r="U19" i="16"/>
  <c r="U20" i="16"/>
  <c r="U21" i="16"/>
  <c r="U22" i="16"/>
  <c r="U23" i="16"/>
  <c r="U24" i="16"/>
  <c r="U25" i="16"/>
  <c r="U26" i="16"/>
  <c r="U27" i="16"/>
  <c r="U28" i="16"/>
  <c r="U29" i="16"/>
  <c r="U30" i="16"/>
  <c r="U31" i="16"/>
  <c r="U32" i="16"/>
  <c r="U33" i="16"/>
  <c r="U34" i="16"/>
  <c r="U35" i="16"/>
  <c r="U36" i="16"/>
  <c r="U37" i="16"/>
  <c r="U14" i="17"/>
  <c r="U15" i="17"/>
  <c r="U16" i="17"/>
  <c r="U17" i="17"/>
  <c r="U18" i="17"/>
  <c r="U19" i="17"/>
  <c r="U20" i="17"/>
  <c r="U21" i="17"/>
  <c r="U22" i="17"/>
  <c r="U23" i="17"/>
  <c r="U24" i="17"/>
  <c r="U25" i="17"/>
  <c r="U26" i="17"/>
  <c r="U27" i="17"/>
  <c r="U28" i="17"/>
  <c r="U29" i="17"/>
  <c r="U30" i="17"/>
  <c r="U31" i="17"/>
  <c r="U32" i="17"/>
  <c r="U33" i="17"/>
  <c r="U34" i="17"/>
  <c r="U35" i="17"/>
  <c r="U36" i="17"/>
  <c r="U37" i="17"/>
  <c r="U14" i="18"/>
  <c r="U15" i="18"/>
  <c r="U16" i="18"/>
  <c r="U17" i="18"/>
  <c r="U18" i="18"/>
  <c r="U19" i="18"/>
  <c r="U20" i="18"/>
  <c r="U21" i="18"/>
  <c r="U22" i="18"/>
  <c r="U23" i="18"/>
  <c r="U24" i="18"/>
  <c r="U25" i="18"/>
  <c r="U26" i="18"/>
  <c r="U27" i="18"/>
  <c r="U28" i="18"/>
  <c r="U29" i="18"/>
  <c r="U30" i="18"/>
  <c r="U31" i="18"/>
  <c r="U32" i="18"/>
  <c r="U33" i="18"/>
  <c r="U34" i="18"/>
  <c r="U35" i="18"/>
  <c r="U36" i="18"/>
  <c r="U37" i="18"/>
  <c r="U14" i="19"/>
  <c r="U15" i="19"/>
  <c r="U16" i="19"/>
  <c r="U17" i="19"/>
  <c r="U18" i="19"/>
  <c r="U19" i="19"/>
  <c r="U20" i="19"/>
  <c r="U21" i="19"/>
  <c r="U22" i="19"/>
  <c r="U23" i="19"/>
  <c r="U24" i="19"/>
  <c r="U25" i="19"/>
  <c r="U26" i="19"/>
  <c r="U27" i="19"/>
  <c r="U28" i="19"/>
  <c r="U29" i="19"/>
  <c r="U30" i="19"/>
  <c r="U31" i="19"/>
  <c r="U32" i="19"/>
  <c r="U33" i="19"/>
  <c r="U34" i="19"/>
  <c r="U35" i="19"/>
  <c r="U36" i="19"/>
  <c r="U37" i="19"/>
  <c r="U14" i="20"/>
  <c r="U15" i="20"/>
  <c r="U16" i="20"/>
  <c r="U17" i="20"/>
  <c r="U18" i="20"/>
  <c r="U19" i="20"/>
  <c r="U20" i="20"/>
  <c r="U21" i="20"/>
  <c r="U22" i="20"/>
  <c r="U23" i="20"/>
  <c r="U24" i="20"/>
  <c r="U25" i="20"/>
  <c r="U26" i="20"/>
  <c r="U27" i="20"/>
  <c r="U28" i="20"/>
  <c r="U29" i="20"/>
  <c r="U30" i="20"/>
  <c r="U31" i="20"/>
  <c r="U32" i="20"/>
  <c r="U33" i="20"/>
  <c r="U34" i="20"/>
  <c r="U35" i="20"/>
  <c r="U36" i="20"/>
  <c r="U37" i="20"/>
  <c r="U14" i="21"/>
  <c r="U15" i="21"/>
  <c r="U16" i="21"/>
  <c r="U17" i="21"/>
  <c r="U18" i="21"/>
  <c r="U19" i="21"/>
  <c r="U20" i="21"/>
  <c r="U21" i="21"/>
  <c r="U22" i="21"/>
  <c r="U23" i="21"/>
  <c r="U24" i="21"/>
  <c r="U25" i="21"/>
  <c r="U26" i="21"/>
  <c r="U27" i="21"/>
  <c r="U28" i="21"/>
  <c r="U29" i="21"/>
  <c r="U30" i="21"/>
  <c r="U31" i="21"/>
  <c r="U32" i="21"/>
  <c r="U33" i="21"/>
  <c r="U34" i="21"/>
  <c r="U35" i="21"/>
  <c r="U36" i="21"/>
  <c r="U37" i="21"/>
  <c r="U14" i="13"/>
  <c r="U15" i="13"/>
  <c r="U16" i="13"/>
  <c r="U17" i="13"/>
  <c r="U18" i="13"/>
  <c r="U19" i="13"/>
  <c r="U20" i="13"/>
  <c r="U21" i="13"/>
  <c r="U22" i="13"/>
  <c r="U23" i="13"/>
  <c r="U24" i="13"/>
  <c r="U25" i="13"/>
  <c r="U26" i="13"/>
  <c r="U27" i="13"/>
  <c r="U28" i="13"/>
  <c r="U29" i="13"/>
  <c r="U30" i="13"/>
  <c r="U31" i="13"/>
  <c r="U32" i="13"/>
  <c r="U33" i="13"/>
  <c r="U34" i="13"/>
  <c r="U35" i="13"/>
  <c r="U36" i="13"/>
  <c r="U37" i="13"/>
  <c r="U13" i="14"/>
  <c r="U13" i="15"/>
  <c r="U13" i="16"/>
  <c r="U13" i="17"/>
  <c r="U13" i="18"/>
  <c r="U13" i="19"/>
  <c r="U13" i="20"/>
  <c r="U13" i="21"/>
  <c r="U17" i="12"/>
  <c r="U18" i="12"/>
  <c r="U19" i="12"/>
  <c r="U20" i="12"/>
  <c r="U21" i="12"/>
  <c r="U22" i="12"/>
  <c r="U23" i="12"/>
  <c r="U24" i="12"/>
  <c r="U25" i="12"/>
  <c r="U26" i="12"/>
  <c r="U27" i="12"/>
  <c r="U28" i="12"/>
  <c r="U29" i="12"/>
  <c r="U30" i="12"/>
  <c r="U31" i="12"/>
  <c r="U32" i="12"/>
  <c r="U33" i="12"/>
  <c r="U34" i="12"/>
  <c r="U35" i="12"/>
  <c r="U36" i="12"/>
  <c r="U37" i="12"/>
  <c r="O12" i="11"/>
  <c r="O13" i="11"/>
  <c r="O14" i="11"/>
  <c r="O15" i="11"/>
  <c r="O16" i="11"/>
  <c r="O17" i="11"/>
  <c r="O18" i="11"/>
  <c r="P37" i="12" l="1"/>
  <c r="O37" i="12"/>
  <c r="N37" i="12"/>
  <c r="M37" i="12"/>
  <c r="L37" i="12"/>
  <c r="K37" i="12"/>
  <c r="J37" i="12"/>
  <c r="I37" i="12"/>
  <c r="H37" i="12"/>
  <c r="G37" i="12"/>
  <c r="P36" i="12"/>
  <c r="O36" i="12"/>
  <c r="N36" i="12"/>
  <c r="M36" i="12"/>
  <c r="L36" i="12"/>
  <c r="K36" i="12"/>
  <c r="J36" i="12"/>
  <c r="I36" i="12"/>
  <c r="H36" i="12"/>
  <c r="G36" i="12"/>
  <c r="P35" i="12"/>
  <c r="O35" i="12"/>
  <c r="N35" i="12"/>
  <c r="M35" i="12"/>
  <c r="L35" i="12"/>
  <c r="K35" i="12"/>
  <c r="J35" i="12"/>
  <c r="I35" i="12"/>
  <c r="H35" i="12"/>
  <c r="G35" i="12"/>
  <c r="P34" i="12"/>
  <c r="O34" i="12"/>
  <c r="N34" i="12"/>
  <c r="M34" i="12"/>
  <c r="L34" i="12"/>
  <c r="K34" i="12"/>
  <c r="J34" i="12"/>
  <c r="I34" i="12"/>
  <c r="H34" i="12"/>
  <c r="G34" i="12"/>
  <c r="P33" i="12"/>
  <c r="O33" i="12"/>
  <c r="N33" i="12"/>
  <c r="M33" i="12"/>
  <c r="L33" i="12"/>
  <c r="K33" i="12"/>
  <c r="J33" i="12"/>
  <c r="I33" i="12"/>
  <c r="H33" i="12"/>
  <c r="G33" i="12"/>
  <c r="P32" i="12"/>
  <c r="O32" i="12"/>
  <c r="N32" i="12"/>
  <c r="M32" i="12"/>
  <c r="L32" i="12"/>
  <c r="K32" i="12"/>
  <c r="J32" i="12"/>
  <c r="I32" i="12"/>
  <c r="H32" i="12"/>
  <c r="G32" i="12"/>
  <c r="P31" i="12"/>
  <c r="O31" i="12"/>
  <c r="N31" i="12"/>
  <c r="M31" i="12"/>
  <c r="L31" i="12"/>
  <c r="K31" i="12"/>
  <c r="J31" i="12"/>
  <c r="I31" i="12"/>
  <c r="H31" i="12"/>
  <c r="G31" i="12"/>
  <c r="P30" i="12"/>
  <c r="O30" i="12"/>
  <c r="N30" i="12"/>
  <c r="M30" i="12"/>
  <c r="L30" i="12"/>
  <c r="K30" i="12"/>
  <c r="J30" i="12"/>
  <c r="I30" i="12"/>
  <c r="H30" i="12"/>
  <c r="G30" i="12"/>
  <c r="P29" i="12"/>
  <c r="O29" i="12"/>
  <c r="N29" i="12"/>
  <c r="M29" i="12"/>
  <c r="L29" i="12"/>
  <c r="K29" i="12"/>
  <c r="J29" i="12"/>
  <c r="I29" i="12"/>
  <c r="H29" i="12"/>
  <c r="G29" i="12"/>
  <c r="P28" i="12"/>
  <c r="O28" i="12"/>
  <c r="N28" i="12"/>
  <c r="M28" i="12"/>
  <c r="L28" i="12"/>
  <c r="K28" i="12"/>
  <c r="J28" i="12"/>
  <c r="I28" i="12"/>
  <c r="H28" i="12"/>
  <c r="G28" i="12"/>
  <c r="P27" i="12"/>
  <c r="O27" i="12"/>
  <c r="N27" i="12"/>
  <c r="M27" i="12"/>
  <c r="L27" i="12"/>
  <c r="K27" i="12"/>
  <c r="J27" i="12"/>
  <c r="I27" i="12"/>
  <c r="H27" i="12"/>
  <c r="G27" i="12"/>
  <c r="P26" i="12"/>
  <c r="O26" i="12"/>
  <c r="N26" i="12"/>
  <c r="M26" i="12"/>
  <c r="L26" i="12"/>
  <c r="K26" i="12"/>
  <c r="J26" i="12"/>
  <c r="I26" i="12"/>
  <c r="H26" i="12"/>
  <c r="G26" i="12"/>
  <c r="P25" i="12"/>
  <c r="O25" i="12"/>
  <c r="N25" i="12"/>
  <c r="M25" i="12"/>
  <c r="L25" i="12"/>
  <c r="K25" i="12"/>
  <c r="J25" i="12"/>
  <c r="I25" i="12"/>
  <c r="H25" i="12"/>
  <c r="G25" i="12"/>
  <c r="P24" i="12"/>
  <c r="O24" i="12"/>
  <c r="N24" i="12"/>
  <c r="M24" i="12"/>
  <c r="L24" i="12"/>
  <c r="K24" i="12"/>
  <c r="J24" i="12"/>
  <c r="I24" i="12"/>
  <c r="H24" i="12"/>
  <c r="G24" i="12"/>
  <c r="P23" i="12"/>
  <c r="O23" i="12"/>
  <c r="N23" i="12"/>
  <c r="M23" i="12"/>
  <c r="L23" i="12"/>
  <c r="K23" i="12"/>
  <c r="J23" i="12"/>
  <c r="I23" i="12"/>
  <c r="H23" i="12"/>
  <c r="G23" i="12"/>
  <c r="P22" i="12"/>
  <c r="O22" i="12"/>
  <c r="N22" i="12"/>
  <c r="M22" i="12"/>
  <c r="L22" i="12"/>
  <c r="K22" i="12"/>
  <c r="J22" i="12"/>
  <c r="I22" i="12"/>
  <c r="H22" i="12"/>
  <c r="G22" i="12"/>
  <c r="P21" i="12"/>
  <c r="O21" i="12"/>
  <c r="N21" i="12"/>
  <c r="M21" i="12"/>
  <c r="L21" i="12"/>
  <c r="K21" i="12"/>
  <c r="J21" i="12"/>
  <c r="I21" i="12"/>
  <c r="H21" i="12"/>
  <c r="G21" i="12"/>
  <c r="P20" i="12"/>
  <c r="O20" i="12"/>
  <c r="N20" i="12"/>
  <c r="M20" i="12"/>
  <c r="L20" i="12"/>
  <c r="K20" i="12"/>
  <c r="J20" i="12"/>
  <c r="I20" i="12"/>
  <c r="H20" i="12"/>
  <c r="G20" i="12"/>
  <c r="P19" i="12"/>
  <c r="O19" i="12"/>
  <c r="N19" i="12"/>
  <c r="M19" i="12"/>
  <c r="L19" i="12"/>
  <c r="K19" i="12"/>
  <c r="J19" i="12"/>
  <c r="I19" i="12"/>
  <c r="H19" i="12"/>
  <c r="G19" i="12"/>
  <c r="P18" i="12"/>
  <c r="O18" i="12"/>
  <c r="N18" i="12"/>
  <c r="M18" i="12"/>
  <c r="L18" i="12"/>
  <c r="K18" i="12"/>
  <c r="J18" i="12"/>
  <c r="I18" i="12"/>
  <c r="H18" i="12"/>
  <c r="G18" i="12"/>
  <c r="P17" i="12"/>
  <c r="O17" i="12"/>
  <c r="N17" i="12"/>
  <c r="M17" i="12"/>
  <c r="L17" i="12"/>
  <c r="K17" i="12"/>
  <c r="J17" i="12"/>
  <c r="I17" i="12"/>
  <c r="H17" i="12"/>
  <c r="G17" i="12"/>
  <c r="T37" i="21" l="1"/>
  <c r="S37" i="21"/>
  <c r="R37" i="21"/>
  <c r="Q37" i="21"/>
  <c r="P37" i="21"/>
  <c r="O37" i="21"/>
  <c r="N37" i="21"/>
  <c r="M37" i="21"/>
  <c r="L37" i="21"/>
  <c r="K37" i="21"/>
  <c r="J37" i="21"/>
  <c r="I37" i="21"/>
  <c r="H37" i="21"/>
  <c r="G37" i="21"/>
  <c r="T36" i="21"/>
  <c r="S36" i="21"/>
  <c r="R36" i="21"/>
  <c r="Q36" i="21"/>
  <c r="P36" i="21"/>
  <c r="O36" i="21"/>
  <c r="N36" i="21"/>
  <c r="M36" i="21"/>
  <c r="L36" i="21"/>
  <c r="K36" i="21"/>
  <c r="J36" i="21"/>
  <c r="I36" i="21"/>
  <c r="H36" i="21"/>
  <c r="G36" i="21"/>
  <c r="T35" i="21"/>
  <c r="S35" i="21"/>
  <c r="R35" i="21"/>
  <c r="Q35" i="21"/>
  <c r="P35" i="21"/>
  <c r="O35" i="21"/>
  <c r="N35" i="21"/>
  <c r="M35" i="21"/>
  <c r="L35" i="21"/>
  <c r="K35" i="21"/>
  <c r="J35" i="21"/>
  <c r="I35" i="21"/>
  <c r="H35" i="21"/>
  <c r="G35" i="21"/>
  <c r="T34" i="21"/>
  <c r="S34" i="21"/>
  <c r="R34" i="21"/>
  <c r="Q34" i="21"/>
  <c r="P34" i="21"/>
  <c r="O34" i="21"/>
  <c r="N34" i="21"/>
  <c r="M34" i="21"/>
  <c r="L34" i="21"/>
  <c r="K34" i="21"/>
  <c r="J34" i="21"/>
  <c r="I34" i="21"/>
  <c r="H34" i="21"/>
  <c r="G34" i="21"/>
  <c r="T33" i="21"/>
  <c r="S33" i="21"/>
  <c r="R33" i="21"/>
  <c r="Q33" i="21"/>
  <c r="P33" i="21"/>
  <c r="O33" i="21"/>
  <c r="N33" i="21"/>
  <c r="M33" i="21"/>
  <c r="L33" i="21"/>
  <c r="K33" i="21"/>
  <c r="J33" i="21"/>
  <c r="I33" i="21"/>
  <c r="H33" i="21"/>
  <c r="G33" i="21"/>
  <c r="T32" i="21"/>
  <c r="S32" i="21"/>
  <c r="R32" i="21"/>
  <c r="Q32" i="21"/>
  <c r="P32" i="21"/>
  <c r="O32" i="21"/>
  <c r="N32" i="21"/>
  <c r="M32" i="21"/>
  <c r="L32" i="21"/>
  <c r="K32" i="21"/>
  <c r="J32" i="21"/>
  <c r="I32" i="21"/>
  <c r="H32" i="21"/>
  <c r="G32" i="21"/>
  <c r="T31" i="21"/>
  <c r="S31" i="21"/>
  <c r="R31" i="21"/>
  <c r="Q31" i="21"/>
  <c r="P31" i="21"/>
  <c r="O31" i="21"/>
  <c r="N31" i="21"/>
  <c r="M31" i="21"/>
  <c r="L31" i="21"/>
  <c r="K31" i="21"/>
  <c r="J31" i="21"/>
  <c r="I31" i="21"/>
  <c r="H31" i="21"/>
  <c r="G31" i="21"/>
  <c r="T30" i="21"/>
  <c r="S30" i="21"/>
  <c r="R30" i="21"/>
  <c r="Q30" i="21"/>
  <c r="P30" i="21"/>
  <c r="O30" i="21"/>
  <c r="N30" i="21"/>
  <c r="M30" i="21"/>
  <c r="L30" i="21"/>
  <c r="K30" i="21"/>
  <c r="J30" i="21"/>
  <c r="I30" i="21"/>
  <c r="H30" i="21"/>
  <c r="G30" i="21"/>
  <c r="T29" i="21"/>
  <c r="S29" i="21"/>
  <c r="R29" i="21"/>
  <c r="Q29" i="21"/>
  <c r="P29" i="21"/>
  <c r="O29" i="21"/>
  <c r="N29" i="21"/>
  <c r="M29" i="21"/>
  <c r="L29" i="21"/>
  <c r="K29" i="21"/>
  <c r="J29" i="21"/>
  <c r="I29" i="21"/>
  <c r="H29" i="21"/>
  <c r="G29" i="21"/>
  <c r="T28" i="21"/>
  <c r="S28" i="21"/>
  <c r="R28" i="21"/>
  <c r="Q28" i="21"/>
  <c r="P28" i="21"/>
  <c r="O28" i="21"/>
  <c r="N28" i="21"/>
  <c r="M28" i="21"/>
  <c r="L28" i="21"/>
  <c r="K28" i="21"/>
  <c r="J28" i="21"/>
  <c r="I28" i="21"/>
  <c r="H28" i="21"/>
  <c r="G28" i="21"/>
  <c r="T27" i="21"/>
  <c r="S27" i="21"/>
  <c r="R27" i="21"/>
  <c r="Q27" i="21"/>
  <c r="P27" i="21"/>
  <c r="O27" i="21"/>
  <c r="N27" i="21"/>
  <c r="M27" i="21"/>
  <c r="L27" i="21"/>
  <c r="K27" i="21"/>
  <c r="J27" i="21"/>
  <c r="I27" i="21"/>
  <c r="H27" i="21"/>
  <c r="G27" i="21"/>
  <c r="T26" i="21"/>
  <c r="S26" i="21"/>
  <c r="R26" i="21"/>
  <c r="Q26" i="21"/>
  <c r="P26" i="21"/>
  <c r="O26" i="21"/>
  <c r="N26" i="21"/>
  <c r="M26" i="21"/>
  <c r="L26" i="21"/>
  <c r="K26" i="21"/>
  <c r="J26" i="21"/>
  <c r="I26" i="21"/>
  <c r="H26" i="21"/>
  <c r="G26" i="21"/>
  <c r="T25" i="21"/>
  <c r="S25" i="21"/>
  <c r="R25" i="21"/>
  <c r="Q25" i="21"/>
  <c r="P25" i="21"/>
  <c r="O25" i="21"/>
  <c r="N25" i="21"/>
  <c r="M25" i="21"/>
  <c r="L25" i="21"/>
  <c r="K25" i="21"/>
  <c r="J25" i="21"/>
  <c r="I25" i="21"/>
  <c r="H25" i="21"/>
  <c r="G25" i="21"/>
  <c r="T24" i="21"/>
  <c r="S24" i="21"/>
  <c r="R24" i="21"/>
  <c r="Q24" i="21"/>
  <c r="P24" i="21"/>
  <c r="O24" i="21"/>
  <c r="N24" i="21"/>
  <c r="M24" i="21"/>
  <c r="L24" i="21"/>
  <c r="K24" i="21"/>
  <c r="J24" i="21"/>
  <c r="I24" i="21"/>
  <c r="H24" i="21"/>
  <c r="G24" i="21"/>
  <c r="T23" i="21"/>
  <c r="S23" i="21"/>
  <c r="R23" i="21"/>
  <c r="Q23" i="21"/>
  <c r="P23" i="21"/>
  <c r="O23" i="21"/>
  <c r="N23" i="21"/>
  <c r="M23" i="21"/>
  <c r="L23" i="21"/>
  <c r="K23" i="21"/>
  <c r="J23" i="21"/>
  <c r="I23" i="21"/>
  <c r="H23" i="21"/>
  <c r="G23" i="21"/>
  <c r="T22" i="21"/>
  <c r="S22" i="21"/>
  <c r="R22" i="21"/>
  <c r="Q22" i="21"/>
  <c r="P22" i="21"/>
  <c r="O22" i="21"/>
  <c r="N22" i="21"/>
  <c r="M22" i="21"/>
  <c r="L22" i="21"/>
  <c r="K22" i="21"/>
  <c r="J22" i="21"/>
  <c r="I22" i="21"/>
  <c r="H22" i="21"/>
  <c r="G22" i="21"/>
  <c r="T21" i="21"/>
  <c r="S21" i="21"/>
  <c r="R21" i="21"/>
  <c r="Q21" i="21"/>
  <c r="P21" i="21"/>
  <c r="O21" i="21"/>
  <c r="N21" i="21"/>
  <c r="M21" i="21"/>
  <c r="L21" i="21"/>
  <c r="K21" i="21"/>
  <c r="J21" i="21"/>
  <c r="I21" i="21"/>
  <c r="H21" i="21"/>
  <c r="G21" i="21"/>
  <c r="T20" i="21"/>
  <c r="S20" i="21"/>
  <c r="R20" i="21"/>
  <c r="Q20" i="21"/>
  <c r="P20" i="21"/>
  <c r="O20" i="21"/>
  <c r="N20" i="21"/>
  <c r="M20" i="21"/>
  <c r="L20" i="21"/>
  <c r="K20" i="21"/>
  <c r="J20" i="21"/>
  <c r="I20" i="21"/>
  <c r="H20" i="21"/>
  <c r="G20" i="21"/>
  <c r="T19" i="21"/>
  <c r="S19" i="21"/>
  <c r="R19" i="21"/>
  <c r="Q19" i="21"/>
  <c r="P19" i="21"/>
  <c r="O19" i="21"/>
  <c r="N19" i="21"/>
  <c r="M19" i="21"/>
  <c r="L19" i="21"/>
  <c r="K19" i="21"/>
  <c r="J19" i="21"/>
  <c r="I19" i="21"/>
  <c r="H19" i="21"/>
  <c r="G19" i="21"/>
  <c r="T18" i="21"/>
  <c r="S18" i="21"/>
  <c r="R18" i="21"/>
  <c r="Q18" i="21"/>
  <c r="P18" i="21"/>
  <c r="O18" i="21"/>
  <c r="N18" i="21"/>
  <c r="M18" i="21"/>
  <c r="L18" i="21"/>
  <c r="K18" i="21"/>
  <c r="J18" i="21"/>
  <c r="I18" i="21"/>
  <c r="H18" i="21"/>
  <c r="G18" i="21"/>
  <c r="T17" i="21"/>
  <c r="S17" i="21"/>
  <c r="R17" i="21"/>
  <c r="Q17" i="21"/>
  <c r="P17" i="21"/>
  <c r="O17" i="21"/>
  <c r="N17" i="21"/>
  <c r="M17" i="21"/>
  <c r="L17" i="21"/>
  <c r="K17" i="21"/>
  <c r="J17" i="21"/>
  <c r="I17" i="21"/>
  <c r="H17" i="21"/>
  <c r="G17" i="21"/>
  <c r="T16" i="21"/>
  <c r="S16" i="21"/>
  <c r="R16" i="21"/>
  <c r="Q16" i="21"/>
  <c r="P16" i="21"/>
  <c r="O16" i="21"/>
  <c r="N16" i="21"/>
  <c r="M16" i="21"/>
  <c r="L16" i="21"/>
  <c r="K16" i="21"/>
  <c r="J16" i="21"/>
  <c r="I16" i="21"/>
  <c r="H16" i="21"/>
  <c r="G16" i="21"/>
  <c r="T15" i="21"/>
  <c r="S15" i="21"/>
  <c r="R15" i="21"/>
  <c r="Q15" i="21"/>
  <c r="P15" i="21"/>
  <c r="O15" i="21"/>
  <c r="N15" i="21"/>
  <c r="M15" i="21"/>
  <c r="L15" i="21"/>
  <c r="K15" i="21"/>
  <c r="J15" i="21"/>
  <c r="I15" i="21"/>
  <c r="H15" i="21"/>
  <c r="G15" i="21"/>
  <c r="T14" i="21"/>
  <c r="S14" i="21"/>
  <c r="R14" i="21"/>
  <c r="Q14" i="21"/>
  <c r="P14" i="21"/>
  <c r="O14" i="21"/>
  <c r="N14" i="21"/>
  <c r="M14" i="21"/>
  <c r="L14" i="21"/>
  <c r="K14" i="21"/>
  <c r="J14" i="21"/>
  <c r="I14" i="21"/>
  <c r="H14" i="21"/>
  <c r="G14" i="21"/>
  <c r="T13" i="21"/>
  <c r="S13" i="21"/>
  <c r="R13" i="21"/>
  <c r="Q13" i="21"/>
  <c r="P13" i="21"/>
  <c r="O13" i="21"/>
  <c r="N13" i="21"/>
  <c r="M13" i="21"/>
  <c r="L13" i="21"/>
  <c r="K13" i="21"/>
  <c r="J13" i="21"/>
  <c r="I13" i="21"/>
  <c r="H13" i="21"/>
  <c r="G13" i="21"/>
  <c r="D1" i="21"/>
  <c r="T37" i="20"/>
  <c r="S37" i="20"/>
  <c r="R37" i="20"/>
  <c r="Q37" i="20"/>
  <c r="P37" i="20"/>
  <c r="O37" i="20"/>
  <c r="N37" i="20"/>
  <c r="M37" i="20"/>
  <c r="L37" i="20"/>
  <c r="K37" i="20"/>
  <c r="J37" i="20"/>
  <c r="I37" i="20"/>
  <c r="H37" i="20"/>
  <c r="G37" i="20"/>
  <c r="T36" i="20"/>
  <c r="S36" i="20"/>
  <c r="R36" i="20"/>
  <c r="Q36" i="20"/>
  <c r="P36" i="20"/>
  <c r="O36" i="20"/>
  <c r="N36" i="20"/>
  <c r="M36" i="20"/>
  <c r="L36" i="20"/>
  <c r="K36" i="20"/>
  <c r="J36" i="20"/>
  <c r="I36" i="20"/>
  <c r="H36" i="20"/>
  <c r="G36" i="20"/>
  <c r="T35" i="20"/>
  <c r="S35" i="20"/>
  <c r="R35" i="20"/>
  <c r="Q35" i="20"/>
  <c r="P35" i="20"/>
  <c r="O35" i="20"/>
  <c r="N35" i="20"/>
  <c r="M35" i="20"/>
  <c r="L35" i="20"/>
  <c r="K35" i="20"/>
  <c r="J35" i="20"/>
  <c r="I35" i="20"/>
  <c r="H35" i="20"/>
  <c r="G35" i="20"/>
  <c r="T34" i="20"/>
  <c r="S34" i="20"/>
  <c r="R34" i="20"/>
  <c r="Q34" i="20"/>
  <c r="P34" i="20"/>
  <c r="O34" i="20"/>
  <c r="N34" i="20"/>
  <c r="M34" i="20"/>
  <c r="L34" i="20"/>
  <c r="K34" i="20"/>
  <c r="J34" i="20"/>
  <c r="I34" i="20"/>
  <c r="H34" i="20"/>
  <c r="G34" i="20"/>
  <c r="T33" i="20"/>
  <c r="S33" i="20"/>
  <c r="R33" i="20"/>
  <c r="Q33" i="20"/>
  <c r="P33" i="20"/>
  <c r="O33" i="20"/>
  <c r="N33" i="20"/>
  <c r="M33" i="20"/>
  <c r="L33" i="20"/>
  <c r="K33" i="20"/>
  <c r="J33" i="20"/>
  <c r="I33" i="20"/>
  <c r="H33" i="20"/>
  <c r="G33" i="20"/>
  <c r="T32" i="20"/>
  <c r="S32" i="20"/>
  <c r="R32" i="20"/>
  <c r="Q32" i="20"/>
  <c r="P32" i="20"/>
  <c r="O32" i="20"/>
  <c r="N32" i="20"/>
  <c r="M32" i="20"/>
  <c r="L32" i="20"/>
  <c r="K32" i="20"/>
  <c r="J32" i="20"/>
  <c r="I32" i="20"/>
  <c r="H32" i="20"/>
  <c r="G32" i="20"/>
  <c r="T31" i="20"/>
  <c r="S31" i="20"/>
  <c r="R31" i="20"/>
  <c r="Q31" i="20"/>
  <c r="P31" i="20"/>
  <c r="O31" i="20"/>
  <c r="N31" i="20"/>
  <c r="M31" i="20"/>
  <c r="L31" i="20"/>
  <c r="K31" i="20"/>
  <c r="J31" i="20"/>
  <c r="I31" i="20"/>
  <c r="H31" i="20"/>
  <c r="G31" i="20"/>
  <c r="T30" i="20"/>
  <c r="S30" i="20"/>
  <c r="R30" i="20"/>
  <c r="Q30" i="20"/>
  <c r="P30" i="20"/>
  <c r="O30" i="20"/>
  <c r="N30" i="20"/>
  <c r="M30" i="20"/>
  <c r="L30" i="20"/>
  <c r="K30" i="20"/>
  <c r="J30" i="20"/>
  <c r="I30" i="20"/>
  <c r="H30" i="20"/>
  <c r="G30" i="20"/>
  <c r="T29" i="20"/>
  <c r="S29" i="20"/>
  <c r="R29" i="20"/>
  <c r="Q29" i="20"/>
  <c r="P29" i="20"/>
  <c r="O29" i="20"/>
  <c r="N29" i="20"/>
  <c r="M29" i="20"/>
  <c r="L29" i="20"/>
  <c r="K29" i="20"/>
  <c r="J29" i="20"/>
  <c r="I29" i="20"/>
  <c r="H29" i="20"/>
  <c r="G29" i="20"/>
  <c r="T28" i="20"/>
  <c r="S28" i="20"/>
  <c r="R28" i="20"/>
  <c r="Q28" i="20"/>
  <c r="P28" i="20"/>
  <c r="O28" i="20"/>
  <c r="N28" i="20"/>
  <c r="M28" i="20"/>
  <c r="L28" i="20"/>
  <c r="K28" i="20"/>
  <c r="J28" i="20"/>
  <c r="I28" i="20"/>
  <c r="H28" i="20"/>
  <c r="G28" i="20"/>
  <c r="T27" i="20"/>
  <c r="S27" i="20"/>
  <c r="R27" i="20"/>
  <c r="Q27" i="20"/>
  <c r="P27" i="20"/>
  <c r="O27" i="20"/>
  <c r="N27" i="20"/>
  <c r="M27" i="20"/>
  <c r="L27" i="20"/>
  <c r="K27" i="20"/>
  <c r="J27" i="20"/>
  <c r="I27" i="20"/>
  <c r="H27" i="20"/>
  <c r="G27" i="20"/>
  <c r="T26" i="20"/>
  <c r="S26" i="20"/>
  <c r="R26" i="20"/>
  <c r="Q26" i="20"/>
  <c r="P26" i="20"/>
  <c r="O26" i="20"/>
  <c r="N26" i="20"/>
  <c r="M26" i="20"/>
  <c r="L26" i="20"/>
  <c r="K26" i="20"/>
  <c r="J26" i="20"/>
  <c r="I26" i="20"/>
  <c r="H26" i="20"/>
  <c r="G26" i="20"/>
  <c r="T25" i="20"/>
  <c r="S25" i="20"/>
  <c r="R25" i="20"/>
  <c r="Q25" i="20"/>
  <c r="P25" i="20"/>
  <c r="O25" i="20"/>
  <c r="N25" i="20"/>
  <c r="M25" i="20"/>
  <c r="L25" i="20"/>
  <c r="K25" i="20"/>
  <c r="J25" i="20"/>
  <c r="I25" i="20"/>
  <c r="H25" i="20"/>
  <c r="G25" i="20"/>
  <c r="T24" i="20"/>
  <c r="S24" i="20"/>
  <c r="R24" i="20"/>
  <c r="Q24" i="20"/>
  <c r="P24" i="20"/>
  <c r="O24" i="20"/>
  <c r="N24" i="20"/>
  <c r="M24" i="20"/>
  <c r="L24" i="20"/>
  <c r="K24" i="20"/>
  <c r="J24" i="20"/>
  <c r="I24" i="20"/>
  <c r="H24" i="20"/>
  <c r="G24" i="20"/>
  <c r="T23" i="20"/>
  <c r="S23" i="20"/>
  <c r="R23" i="20"/>
  <c r="Q23" i="20"/>
  <c r="P23" i="20"/>
  <c r="O23" i="20"/>
  <c r="N23" i="20"/>
  <c r="M23" i="20"/>
  <c r="L23" i="20"/>
  <c r="K23" i="20"/>
  <c r="J23" i="20"/>
  <c r="I23" i="20"/>
  <c r="H23" i="20"/>
  <c r="G23" i="20"/>
  <c r="T22" i="20"/>
  <c r="S22" i="20"/>
  <c r="R22" i="20"/>
  <c r="Q22" i="20"/>
  <c r="P22" i="20"/>
  <c r="O22" i="20"/>
  <c r="N22" i="20"/>
  <c r="M22" i="20"/>
  <c r="L22" i="20"/>
  <c r="K22" i="20"/>
  <c r="J22" i="20"/>
  <c r="I22" i="20"/>
  <c r="H22" i="20"/>
  <c r="G22" i="20"/>
  <c r="T21" i="20"/>
  <c r="S21" i="20"/>
  <c r="R21" i="20"/>
  <c r="Q21" i="20"/>
  <c r="P21" i="20"/>
  <c r="O21" i="20"/>
  <c r="N21" i="20"/>
  <c r="M21" i="20"/>
  <c r="L21" i="20"/>
  <c r="K21" i="20"/>
  <c r="J21" i="20"/>
  <c r="I21" i="20"/>
  <c r="H21" i="20"/>
  <c r="G21" i="20"/>
  <c r="T20" i="20"/>
  <c r="S20" i="20"/>
  <c r="R20" i="20"/>
  <c r="Q20" i="20"/>
  <c r="P20" i="20"/>
  <c r="O20" i="20"/>
  <c r="N20" i="20"/>
  <c r="M20" i="20"/>
  <c r="L20" i="20"/>
  <c r="K20" i="20"/>
  <c r="J20" i="20"/>
  <c r="I20" i="20"/>
  <c r="H20" i="20"/>
  <c r="G20" i="20"/>
  <c r="T19" i="20"/>
  <c r="S19" i="20"/>
  <c r="R19" i="20"/>
  <c r="Q19" i="20"/>
  <c r="P19" i="20"/>
  <c r="O19" i="20"/>
  <c r="N19" i="20"/>
  <c r="M19" i="20"/>
  <c r="L19" i="20"/>
  <c r="K19" i="20"/>
  <c r="J19" i="20"/>
  <c r="I19" i="20"/>
  <c r="H19" i="20"/>
  <c r="G19" i="20"/>
  <c r="T18" i="20"/>
  <c r="S18" i="20"/>
  <c r="R18" i="20"/>
  <c r="Q18" i="20"/>
  <c r="P18" i="20"/>
  <c r="O18" i="20"/>
  <c r="N18" i="20"/>
  <c r="M18" i="20"/>
  <c r="L18" i="20"/>
  <c r="K18" i="20"/>
  <c r="J18" i="20"/>
  <c r="I18" i="20"/>
  <c r="H18" i="20"/>
  <c r="G18" i="20"/>
  <c r="T17" i="20"/>
  <c r="S17" i="20"/>
  <c r="R17" i="20"/>
  <c r="Q17" i="20"/>
  <c r="P17" i="20"/>
  <c r="O17" i="20"/>
  <c r="N17" i="20"/>
  <c r="M17" i="20"/>
  <c r="L17" i="20"/>
  <c r="K17" i="20"/>
  <c r="J17" i="20"/>
  <c r="I17" i="20"/>
  <c r="H17" i="20"/>
  <c r="G17" i="20"/>
  <c r="T16" i="20"/>
  <c r="S16" i="20"/>
  <c r="R16" i="20"/>
  <c r="Q16" i="20"/>
  <c r="P16" i="20"/>
  <c r="O16" i="20"/>
  <c r="N16" i="20"/>
  <c r="M16" i="20"/>
  <c r="L16" i="20"/>
  <c r="K16" i="20"/>
  <c r="J16" i="20"/>
  <c r="I16" i="20"/>
  <c r="H16" i="20"/>
  <c r="G16" i="20"/>
  <c r="T15" i="20"/>
  <c r="S15" i="20"/>
  <c r="R15" i="20"/>
  <c r="Q15" i="20"/>
  <c r="P15" i="20"/>
  <c r="O15" i="20"/>
  <c r="N15" i="20"/>
  <c r="M15" i="20"/>
  <c r="L15" i="20"/>
  <c r="K15" i="20"/>
  <c r="J15" i="20"/>
  <c r="I15" i="20"/>
  <c r="H15" i="20"/>
  <c r="G15" i="20"/>
  <c r="T14" i="20"/>
  <c r="S14" i="20"/>
  <c r="R14" i="20"/>
  <c r="Q14" i="20"/>
  <c r="P14" i="20"/>
  <c r="O14" i="20"/>
  <c r="N14" i="20"/>
  <c r="M14" i="20"/>
  <c r="L14" i="20"/>
  <c r="K14" i="20"/>
  <c r="J14" i="20"/>
  <c r="I14" i="20"/>
  <c r="H14" i="20"/>
  <c r="G14" i="20"/>
  <c r="T13" i="20"/>
  <c r="S13" i="20"/>
  <c r="R13" i="20"/>
  <c r="Q13" i="20"/>
  <c r="P13" i="20"/>
  <c r="O13" i="20"/>
  <c r="N13" i="20"/>
  <c r="M13" i="20"/>
  <c r="L13" i="20"/>
  <c r="K13" i="20"/>
  <c r="J13" i="20"/>
  <c r="I13" i="20"/>
  <c r="H13" i="20"/>
  <c r="G13" i="20"/>
  <c r="D1" i="20"/>
  <c r="T37" i="19"/>
  <c r="S37" i="19"/>
  <c r="R37" i="19"/>
  <c r="Q37" i="19"/>
  <c r="P37" i="19"/>
  <c r="O37" i="19"/>
  <c r="N37" i="19"/>
  <c r="M37" i="19"/>
  <c r="L37" i="19"/>
  <c r="K37" i="19"/>
  <c r="J37" i="19"/>
  <c r="I37" i="19"/>
  <c r="H37" i="19"/>
  <c r="G37" i="19"/>
  <c r="T36" i="19"/>
  <c r="S36" i="19"/>
  <c r="R36" i="19"/>
  <c r="Q36" i="19"/>
  <c r="P36" i="19"/>
  <c r="O36" i="19"/>
  <c r="N36" i="19"/>
  <c r="M36" i="19"/>
  <c r="L36" i="19"/>
  <c r="K36" i="19"/>
  <c r="J36" i="19"/>
  <c r="I36" i="19"/>
  <c r="H36" i="19"/>
  <c r="G36" i="19"/>
  <c r="T35" i="19"/>
  <c r="S35" i="19"/>
  <c r="R35" i="19"/>
  <c r="Q35" i="19"/>
  <c r="P35" i="19"/>
  <c r="O35" i="19"/>
  <c r="N35" i="19"/>
  <c r="M35" i="19"/>
  <c r="L35" i="19"/>
  <c r="K35" i="19"/>
  <c r="J35" i="19"/>
  <c r="I35" i="19"/>
  <c r="H35" i="19"/>
  <c r="G35" i="19"/>
  <c r="T34" i="19"/>
  <c r="S34" i="19"/>
  <c r="R34" i="19"/>
  <c r="Q34" i="19"/>
  <c r="P34" i="19"/>
  <c r="O34" i="19"/>
  <c r="N34" i="19"/>
  <c r="M34" i="19"/>
  <c r="L34" i="19"/>
  <c r="K34" i="19"/>
  <c r="J34" i="19"/>
  <c r="I34" i="19"/>
  <c r="H34" i="19"/>
  <c r="G34" i="19"/>
  <c r="T33" i="19"/>
  <c r="S33" i="19"/>
  <c r="R33" i="19"/>
  <c r="Q33" i="19"/>
  <c r="P33" i="19"/>
  <c r="O33" i="19"/>
  <c r="N33" i="19"/>
  <c r="M33" i="19"/>
  <c r="L33" i="19"/>
  <c r="K33" i="19"/>
  <c r="J33" i="19"/>
  <c r="I33" i="19"/>
  <c r="H33" i="19"/>
  <c r="G33" i="19"/>
  <c r="T32" i="19"/>
  <c r="S32" i="19"/>
  <c r="R32" i="19"/>
  <c r="Q32" i="19"/>
  <c r="P32" i="19"/>
  <c r="O32" i="19"/>
  <c r="N32" i="19"/>
  <c r="M32" i="19"/>
  <c r="L32" i="19"/>
  <c r="K32" i="19"/>
  <c r="J32" i="19"/>
  <c r="I32" i="19"/>
  <c r="H32" i="19"/>
  <c r="G32" i="19"/>
  <c r="T31" i="19"/>
  <c r="S31" i="19"/>
  <c r="R31" i="19"/>
  <c r="Q31" i="19"/>
  <c r="P31" i="19"/>
  <c r="O31" i="19"/>
  <c r="N31" i="19"/>
  <c r="M31" i="19"/>
  <c r="L31" i="19"/>
  <c r="K31" i="19"/>
  <c r="J31" i="19"/>
  <c r="I31" i="19"/>
  <c r="H31" i="19"/>
  <c r="G31" i="19"/>
  <c r="T30" i="19"/>
  <c r="S30" i="19"/>
  <c r="R30" i="19"/>
  <c r="Q30" i="19"/>
  <c r="P30" i="19"/>
  <c r="O30" i="19"/>
  <c r="N30" i="19"/>
  <c r="M30" i="19"/>
  <c r="L30" i="19"/>
  <c r="K30" i="19"/>
  <c r="J30" i="19"/>
  <c r="I30" i="19"/>
  <c r="H30" i="19"/>
  <c r="G30" i="19"/>
  <c r="T29" i="19"/>
  <c r="S29" i="19"/>
  <c r="R29" i="19"/>
  <c r="Q29" i="19"/>
  <c r="P29" i="19"/>
  <c r="O29" i="19"/>
  <c r="N29" i="19"/>
  <c r="M29" i="19"/>
  <c r="L29" i="19"/>
  <c r="K29" i="19"/>
  <c r="J29" i="19"/>
  <c r="I29" i="19"/>
  <c r="H29" i="19"/>
  <c r="G29" i="19"/>
  <c r="T28" i="19"/>
  <c r="S28" i="19"/>
  <c r="R28" i="19"/>
  <c r="Q28" i="19"/>
  <c r="P28" i="19"/>
  <c r="O28" i="19"/>
  <c r="N28" i="19"/>
  <c r="M28" i="19"/>
  <c r="L28" i="19"/>
  <c r="K28" i="19"/>
  <c r="J28" i="19"/>
  <c r="I28" i="19"/>
  <c r="H28" i="19"/>
  <c r="G28" i="19"/>
  <c r="T27" i="19"/>
  <c r="S27" i="19"/>
  <c r="R27" i="19"/>
  <c r="Q27" i="19"/>
  <c r="P27" i="19"/>
  <c r="O27" i="19"/>
  <c r="N27" i="19"/>
  <c r="M27" i="19"/>
  <c r="L27" i="19"/>
  <c r="K27" i="19"/>
  <c r="J27" i="19"/>
  <c r="I27" i="19"/>
  <c r="H27" i="19"/>
  <c r="G27" i="19"/>
  <c r="T26" i="19"/>
  <c r="S26" i="19"/>
  <c r="R26" i="19"/>
  <c r="Q26" i="19"/>
  <c r="P26" i="19"/>
  <c r="O26" i="19"/>
  <c r="N26" i="19"/>
  <c r="M26" i="19"/>
  <c r="L26" i="19"/>
  <c r="K26" i="19"/>
  <c r="J26" i="19"/>
  <c r="I26" i="19"/>
  <c r="H26" i="19"/>
  <c r="G26" i="19"/>
  <c r="T25" i="19"/>
  <c r="S25" i="19"/>
  <c r="R25" i="19"/>
  <c r="Q25" i="19"/>
  <c r="P25" i="19"/>
  <c r="O25" i="19"/>
  <c r="N25" i="19"/>
  <c r="M25" i="19"/>
  <c r="L25" i="19"/>
  <c r="K25" i="19"/>
  <c r="J25" i="19"/>
  <c r="I25" i="19"/>
  <c r="H25" i="19"/>
  <c r="G25" i="19"/>
  <c r="T24" i="19"/>
  <c r="S24" i="19"/>
  <c r="R24" i="19"/>
  <c r="Q24" i="19"/>
  <c r="P24" i="19"/>
  <c r="O24" i="19"/>
  <c r="N24" i="19"/>
  <c r="M24" i="19"/>
  <c r="L24" i="19"/>
  <c r="K24" i="19"/>
  <c r="J24" i="19"/>
  <c r="I24" i="19"/>
  <c r="H24" i="19"/>
  <c r="G24" i="19"/>
  <c r="T23" i="19"/>
  <c r="S23" i="19"/>
  <c r="R23" i="19"/>
  <c r="Q23" i="19"/>
  <c r="P23" i="19"/>
  <c r="O23" i="19"/>
  <c r="N23" i="19"/>
  <c r="M23" i="19"/>
  <c r="L23" i="19"/>
  <c r="K23" i="19"/>
  <c r="J23" i="19"/>
  <c r="I23" i="19"/>
  <c r="H23" i="19"/>
  <c r="G23" i="19"/>
  <c r="T22" i="19"/>
  <c r="S22" i="19"/>
  <c r="R22" i="19"/>
  <c r="Q22" i="19"/>
  <c r="P22" i="19"/>
  <c r="O22" i="19"/>
  <c r="N22" i="19"/>
  <c r="M22" i="19"/>
  <c r="L22" i="19"/>
  <c r="K22" i="19"/>
  <c r="J22" i="19"/>
  <c r="I22" i="19"/>
  <c r="H22" i="19"/>
  <c r="G22" i="19"/>
  <c r="T21" i="19"/>
  <c r="S21" i="19"/>
  <c r="R21" i="19"/>
  <c r="Q21" i="19"/>
  <c r="P21" i="19"/>
  <c r="O21" i="19"/>
  <c r="N21" i="19"/>
  <c r="M21" i="19"/>
  <c r="L21" i="19"/>
  <c r="K21" i="19"/>
  <c r="J21" i="19"/>
  <c r="I21" i="19"/>
  <c r="H21" i="19"/>
  <c r="G21" i="19"/>
  <c r="T20" i="19"/>
  <c r="S20" i="19"/>
  <c r="R20" i="19"/>
  <c r="Q20" i="19"/>
  <c r="P20" i="19"/>
  <c r="O20" i="19"/>
  <c r="N20" i="19"/>
  <c r="M20" i="19"/>
  <c r="L20" i="19"/>
  <c r="K20" i="19"/>
  <c r="J20" i="19"/>
  <c r="I20" i="19"/>
  <c r="H20" i="19"/>
  <c r="G20" i="19"/>
  <c r="T19" i="19"/>
  <c r="S19" i="19"/>
  <c r="R19" i="19"/>
  <c r="Q19" i="19"/>
  <c r="P19" i="19"/>
  <c r="O19" i="19"/>
  <c r="N19" i="19"/>
  <c r="M19" i="19"/>
  <c r="L19" i="19"/>
  <c r="K19" i="19"/>
  <c r="J19" i="19"/>
  <c r="I19" i="19"/>
  <c r="H19" i="19"/>
  <c r="G19" i="19"/>
  <c r="T18" i="19"/>
  <c r="S18" i="19"/>
  <c r="R18" i="19"/>
  <c r="Q18" i="19"/>
  <c r="P18" i="19"/>
  <c r="O18" i="19"/>
  <c r="N18" i="19"/>
  <c r="M18" i="19"/>
  <c r="L18" i="19"/>
  <c r="K18" i="19"/>
  <c r="J18" i="19"/>
  <c r="I18" i="19"/>
  <c r="H18" i="19"/>
  <c r="G18" i="19"/>
  <c r="T17" i="19"/>
  <c r="S17" i="19"/>
  <c r="R17" i="19"/>
  <c r="Q17" i="19"/>
  <c r="P17" i="19"/>
  <c r="O17" i="19"/>
  <c r="N17" i="19"/>
  <c r="M17" i="19"/>
  <c r="L17" i="19"/>
  <c r="K17" i="19"/>
  <c r="J17" i="19"/>
  <c r="I17" i="19"/>
  <c r="H17" i="19"/>
  <c r="G17" i="19"/>
  <c r="T16" i="19"/>
  <c r="S16" i="19"/>
  <c r="R16" i="19"/>
  <c r="Q16" i="19"/>
  <c r="P16" i="19"/>
  <c r="O16" i="19"/>
  <c r="N16" i="19"/>
  <c r="M16" i="19"/>
  <c r="L16" i="19"/>
  <c r="K16" i="19"/>
  <c r="J16" i="19"/>
  <c r="I16" i="19"/>
  <c r="H16" i="19"/>
  <c r="G16" i="19"/>
  <c r="T15" i="19"/>
  <c r="S15" i="19"/>
  <c r="R15" i="19"/>
  <c r="Q15" i="19"/>
  <c r="P15" i="19"/>
  <c r="O15" i="19"/>
  <c r="N15" i="19"/>
  <c r="M15" i="19"/>
  <c r="L15" i="19"/>
  <c r="K15" i="19"/>
  <c r="J15" i="19"/>
  <c r="I15" i="19"/>
  <c r="H15" i="19"/>
  <c r="G15" i="19"/>
  <c r="T14" i="19"/>
  <c r="S14" i="19"/>
  <c r="R14" i="19"/>
  <c r="Q14" i="19"/>
  <c r="P14" i="19"/>
  <c r="O14" i="19"/>
  <c r="N14" i="19"/>
  <c r="M14" i="19"/>
  <c r="L14" i="19"/>
  <c r="K14" i="19"/>
  <c r="J14" i="19"/>
  <c r="I14" i="19"/>
  <c r="H14" i="19"/>
  <c r="G14" i="19"/>
  <c r="T13" i="19"/>
  <c r="S13" i="19"/>
  <c r="R13" i="19"/>
  <c r="Q13" i="19"/>
  <c r="P13" i="19"/>
  <c r="O13" i="19"/>
  <c r="N13" i="19"/>
  <c r="M13" i="19"/>
  <c r="L13" i="19"/>
  <c r="K13" i="19"/>
  <c r="J13" i="19"/>
  <c r="I13" i="19"/>
  <c r="H13" i="19"/>
  <c r="G13" i="19"/>
  <c r="D1" i="19"/>
  <c r="T37" i="18"/>
  <c r="S37" i="18"/>
  <c r="R37" i="18"/>
  <c r="Q37" i="18"/>
  <c r="P37" i="18"/>
  <c r="O37" i="18"/>
  <c r="N37" i="18"/>
  <c r="M37" i="18"/>
  <c r="L37" i="18"/>
  <c r="K37" i="18"/>
  <c r="J37" i="18"/>
  <c r="I37" i="18"/>
  <c r="H37" i="18"/>
  <c r="G37" i="18"/>
  <c r="T36" i="18"/>
  <c r="S36" i="18"/>
  <c r="R36" i="18"/>
  <c r="Q36" i="18"/>
  <c r="P36" i="18"/>
  <c r="O36" i="18"/>
  <c r="N36" i="18"/>
  <c r="M36" i="18"/>
  <c r="L36" i="18"/>
  <c r="K36" i="18"/>
  <c r="J36" i="18"/>
  <c r="I36" i="18"/>
  <c r="H36" i="18"/>
  <c r="G36" i="18"/>
  <c r="T35" i="18"/>
  <c r="S35" i="18"/>
  <c r="R35" i="18"/>
  <c r="Q35" i="18"/>
  <c r="P35" i="18"/>
  <c r="O35" i="18"/>
  <c r="N35" i="18"/>
  <c r="M35" i="18"/>
  <c r="L35" i="18"/>
  <c r="K35" i="18"/>
  <c r="J35" i="18"/>
  <c r="I35" i="18"/>
  <c r="H35" i="18"/>
  <c r="G35" i="18"/>
  <c r="T34" i="18"/>
  <c r="S34" i="18"/>
  <c r="R34" i="18"/>
  <c r="Q34" i="18"/>
  <c r="P34" i="18"/>
  <c r="O34" i="18"/>
  <c r="N34" i="18"/>
  <c r="M34" i="18"/>
  <c r="L34" i="18"/>
  <c r="K34" i="18"/>
  <c r="J34" i="18"/>
  <c r="I34" i="18"/>
  <c r="H34" i="18"/>
  <c r="G34" i="18"/>
  <c r="T33" i="18"/>
  <c r="S33" i="18"/>
  <c r="R33" i="18"/>
  <c r="Q33" i="18"/>
  <c r="P33" i="18"/>
  <c r="O33" i="18"/>
  <c r="N33" i="18"/>
  <c r="M33" i="18"/>
  <c r="L33" i="18"/>
  <c r="K33" i="18"/>
  <c r="J33" i="18"/>
  <c r="I33" i="18"/>
  <c r="H33" i="18"/>
  <c r="G33" i="18"/>
  <c r="T32" i="18"/>
  <c r="S32" i="18"/>
  <c r="R32" i="18"/>
  <c r="Q32" i="18"/>
  <c r="P32" i="18"/>
  <c r="O32" i="18"/>
  <c r="N32" i="18"/>
  <c r="M32" i="18"/>
  <c r="L32" i="18"/>
  <c r="K32" i="18"/>
  <c r="J32" i="18"/>
  <c r="I32" i="18"/>
  <c r="H32" i="18"/>
  <c r="G32" i="18"/>
  <c r="T31" i="18"/>
  <c r="S31" i="18"/>
  <c r="R31" i="18"/>
  <c r="Q31" i="18"/>
  <c r="P31" i="18"/>
  <c r="O31" i="18"/>
  <c r="N31" i="18"/>
  <c r="M31" i="18"/>
  <c r="L31" i="18"/>
  <c r="K31" i="18"/>
  <c r="J31" i="18"/>
  <c r="I31" i="18"/>
  <c r="H31" i="18"/>
  <c r="G31" i="18"/>
  <c r="T30" i="18"/>
  <c r="S30" i="18"/>
  <c r="R30" i="18"/>
  <c r="Q30" i="18"/>
  <c r="P30" i="18"/>
  <c r="O30" i="18"/>
  <c r="N30" i="18"/>
  <c r="M30" i="18"/>
  <c r="L30" i="18"/>
  <c r="K30" i="18"/>
  <c r="J30" i="18"/>
  <c r="I30" i="18"/>
  <c r="H30" i="18"/>
  <c r="G30" i="18"/>
  <c r="T29" i="18"/>
  <c r="S29" i="18"/>
  <c r="R29" i="18"/>
  <c r="Q29" i="18"/>
  <c r="P29" i="18"/>
  <c r="O29" i="18"/>
  <c r="N29" i="18"/>
  <c r="M29" i="18"/>
  <c r="L29" i="18"/>
  <c r="K29" i="18"/>
  <c r="J29" i="18"/>
  <c r="I29" i="18"/>
  <c r="H29" i="18"/>
  <c r="G29" i="18"/>
  <c r="T28" i="18"/>
  <c r="S28" i="18"/>
  <c r="R28" i="18"/>
  <c r="Q28" i="18"/>
  <c r="P28" i="18"/>
  <c r="O28" i="18"/>
  <c r="N28" i="18"/>
  <c r="M28" i="18"/>
  <c r="L28" i="18"/>
  <c r="K28" i="18"/>
  <c r="J28" i="18"/>
  <c r="I28" i="18"/>
  <c r="H28" i="18"/>
  <c r="G28" i="18"/>
  <c r="T27" i="18"/>
  <c r="S27" i="18"/>
  <c r="R27" i="18"/>
  <c r="Q27" i="18"/>
  <c r="P27" i="18"/>
  <c r="O27" i="18"/>
  <c r="N27" i="18"/>
  <c r="M27" i="18"/>
  <c r="L27" i="18"/>
  <c r="K27" i="18"/>
  <c r="J27" i="18"/>
  <c r="I27" i="18"/>
  <c r="H27" i="18"/>
  <c r="G27" i="18"/>
  <c r="T26" i="18"/>
  <c r="S26" i="18"/>
  <c r="R26" i="18"/>
  <c r="Q26" i="18"/>
  <c r="P26" i="18"/>
  <c r="O26" i="18"/>
  <c r="N26" i="18"/>
  <c r="M26" i="18"/>
  <c r="L26" i="18"/>
  <c r="K26" i="18"/>
  <c r="J26" i="18"/>
  <c r="I26" i="18"/>
  <c r="H26" i="18"/>
  <c r="G26" i="18"/>
  <c r="T25" i="18"/>
  <c r="S25" i="18"/>
  <c r="R25" i="18"/>
  <c r="Q25" i="18"/>
  <c r="P25" i="18"/>
  <c r="O25" i="18"/>
  <c r="N25" i="18"/>
  <c r="M25" i="18"/>
  <c r="L25" i="18"/>
  <c r="K25" i="18"/>
  <c r="J25" i="18"/>
  <c r="I25" i="18"/>
  <c r="H25" i="18"/>
  <c r="G25" i="18"/>
  <c r="T24" i="18"/>
  <c r="S24" i="18"/>
  <c r="R24" i="18"/>
  <c r="Q24" i="18"/>
  <c r="P24" i="18"/>
  <c r="O24" i="18"/>
  <c r="N24" i="18"/>
  <c r="M24" i="18"/>
  <c r="L24" i="18"/>
  <c r="K24" i="18"/>
  <c r="J24" i="18"/>
  <c r="I24" i="18"/>
  <c r="H24" i="18"/>
  <c r="G24" i="18"/>
  <c r="T23" i="18"/>
  <c r="S23" i="18"/>
  <c r="R23" i="18"/>
  <c r="Q23" i="18"/>
  <c r="P23" i="18"/>
  <c r="O23" i="18"/>
  <c r="N23" i="18"/>
  <c r="M23" i="18"/>
  <c r="L23" i="18"/>
  <c r="K23" i="18"/>
  <c r="J23" i="18"/>
  <c r="I23" i="18"/>
  <c r="H23" i="18"/>
  <c r="G23" i="18"/>
  <c r="T22" i="18"/>
  <c r="S22" i="18"/>
  <c r="R22" i="18"/>
  <c r="Q22" i="18"/>
  <c r="P22" i="18"/>
  <c r="O22" i="18"/>
  <c r="N22" i="18"/>
  <c r="M22" i="18"/>
  <c r="L22" i="18"/>
  <c r="K22" i="18"/>
  <c r="J22" i="18"/>
  <c r="I22" i="18"/>
  <c r="H22" i="18"/>
  <c r="G22" i="18"/>
  <c r="T21" i="18"/>
  <c r="S21" i="18"/>
  <c r="R21" i="18"/>
  <c r="Q21" i="18"/>
  <c r="P21" i="18"/>
  <c r="O21" i="18"/>
  <c r="N21" i="18"/>
  <c r="M21" i="18"/>
  <c r="L21" i="18"/>
  <c r="K21" i="18"/>
  <c r="J21" i="18"/>
  <c r="I21" i="18"/>
  <c r="H21" i="18"/>
  <c r="G21" i="18"/>
  <c r="T20" i="18"/>
  <c r="S20" i="18"/>
  <c r="R20" i="18"/>
  <c r="Q20" i="18"/>
  <c r="P20" i="18"/>
  <c r="O20" i="18"/>
  <c r="N20" i="18"/>
  <c r="M20" i="18"/>
  <c r="L20" i="18"/>
  <c r="K20" i="18"/>
  <c r="J20" i="18"/>
  <c r="I20" i="18"/>
  <c r="H20" i="18"/>
  <c r="G20" i="18"/>
  <c r="T19" i="18"/>
  <c r="S19" i="18"/>
  <c r="R19" i="18"/>
  <c r="Q19" i="18"/>
  <c r="P19" i="18"/>
  <c r="O19" i="18"/>
  <c r="N19" i="18"/>
  <c r="M19" i="18"/>
  <c r="L19" i="18"/>
  <c r="K19" i="18"/>
  <c r="J19" i="18"/>
  <c r="I19" i="18"/>
  <c r="H19" i="18"/>
  <c r="G19" i="18"/>
  <c r="T18" i="18"/>
  <c r="S18" i="18"/>
  <c r="R18" i="18"/>
  <c r="Q18" i="18"/>
  <c r="P18" i="18"/>
  <c r="O18" i="18"/>
  <c r="N18" i="18"/>
  <c r="M18" i="18"/>
  <c r="L18" i="18"/>
  <c r="K18" i="18"/>
  <c r="J18" i="18"/>
  <c r="I18" i="18"/>
  <c r="H18" i="18"/>
  <c r="G18" i="18"/>
  <c r="T17" i="18"/>
  <c r="S17" i="18"/>
  <c r="R17" i="18"/>
  <c r="Q17" i="18"/>
  <c r="P17" i="18"/>
  <c r="O17" i="18"/>
  <c r="N17" i="18"/>
  <c r="M17" i="18"/>
  <c r="L17" i="18"/>
  <c r="K17" i="18"/>
  <c r="J17" i="18"/>
  <c r="I17" i="18"/>
  <c r="H17" i="18"/>
  <c r="G17" i="18"/>
  <c r="T16" i="18"/>
  <c r="S16" i="18"/>
  <c r="R16" i="18"/>
  <c r="Q16" i="18"/>
  <c r="P16" i="18"/>
  <c r="O16" i="18"/>
  <c r="N16" i="18"/>
  <c r="M16" i="18"/>
  <c r="L16" i="18"/>
  <c r="K16" i="18"/>
  <c r="J16" i="18"/>
  <c r="I16" i="18"/>
  <c r="H16" i="18"/>
  <c r="G16" i="18"/>
  <c r="T15" i="18"/>
  <c r="S15" i="18"/>
  <c r="R15" i="18"/>
  <c r="Q15" i="18"/>
  <c r="P15" i="18"/>
  <c r="O15" i="18"/>
  <c r="N15" i="18"/>
  <c r="M15" i="18"/>
  <c r="L15" i="18"/>
  <c r="K15" i="18"/>
  <c r="J15" i="18"/>
  <c r="I15" i="18"/>
  <c r="H15" i="18"/>
  <c r="G15" i="18"/>
  <c r="T14" i="18"/>
  <c r="S14" i="18"/>
  <c r="R14" i="18"/>
  <c r="Q14" i="18"/>
  <c r="P14" i="18"/>
  <c r="O14" i="18"/>
  <c r="N14" i="18"/>
  <c r="M14" i="18"/>
  <c r="L14" i="18"/>
  <c r="K14" i="18"/>
  <c r="J14" i="18"/>
  <c r="I14" i="18"/>
  <c r="H14" i="18"/>
  <c r="G14" i="18"/>
  <c r="T13" i="18"/>
  <c r="S13" i="18"/>
  <c r="R13" i="18"/>
  <c r="Q13" i="18"/>
  <c r="P13" i="18"/>
  <c r="O13" i="18"/>
  <c r="N13" i="18"/>
  <c r="M13" i="18"/>
  <c r="L13" i="18"/>
  <c r="K13" i="18"/>
  <c r="J13" i="18"/>
  <c r="I13" i="18"/>
  <c r="H13" i="18"/>
  <c r="G13" i="18"/>
  <c r="D1" i="18"/>
  <c r="T37" i="17"/>
  <c r="S37" i="17"/>
  <c r="R37" i="17"/>
  <c r="Q37" i="17"/>
  <c r="P37" i="17"/>
  <c r="O37" i="17"/>
  <c r="N37" i="17"/>
  <c r="M37" i="17"/>
  <c r="L37" i="17"/>
  <c r="K37" i="17"/>
  <c r="J37" i="17"/>
  <c r="I37" i="17"/>
  <c r="H37" i="17"/>
  <c r="G37" i="17"/>
  <c r="T36" i="17"/>
  <c r="S36" i="17"/>
  <c r="R36" i="17"/>
  <c r="Q36" i="17"/>
  <c r="P36" i="17"/>
  <c r="O36" i="17"/>
  <c r="N36" i="17"/>
  <c r="M36" i="17"/>
  <c r="L36" i="17"/>
  <c r="K36" i="17"/>
  <c r="J36" i="17"/>
  <c r="I36" i="17"/>
  <c r="H36" i="17"/>
  <c r="G36" i="17"/>
  <c r="T35" i="17"/>
  <c r="S35" i="17"/>
  <c r="R35" i="17"/>
  <c r="Q35" i="17"/>
  <c r="P35" i="17"/>
  <c r="O35" i="17"/>
  <c r="N35" i="17"/>
  <c r="M35" i="17"/>
  <c r="L35" i="17"/>
  <c r="K35" i="17"/>
  <c r="J35" i="17"/>
  <c r="I35" i="17"/>
  <c r="H35" i="17"/>
  <c r="G35" i="17"/>
  <c r="T34" i="17"/>
  <c r="S34" i="17"/>
  <c r="R34" i="17"/>
  <c r="Q34" i="17"/>
  <c r="P34" i="17"/>
  <c r="O34" i="17"/>
  <c r="N34" i="17"/>
  <c r="M34" i="17"/>
  <c r="L34" i="17"/>
  <c r="K34" i="17"/>
  <c r="J34" i="17"/>
  <c r="I34" i="17"/>
  <c r="H34" i="17"/>
  <c r="G34" i="17"/>
  <c r="T33" i="17"/>
  <c r="S33" i="17"/>
  <c r="R33" i="17"/>
  <c r="Q33" i="17"/>
  <c r="P33" i="17"/>
  <c r="O33" i="17"/>
  <c r="N33" i="17"/>
  <c r="M33" i="17"/>
  <c r="L33" i="17"/>
  <c r="K33" i="17"/>
  <c r="J33" i="17"/>
  <c r="I33" i="17"/>
  <c r="H33" i="17"/>
  <c r="G33" i="17"/>
  <c r="T32" i="17"/>
  <c r="S32" i="17"/>
  <c r="R32" i="17"/>
  <c r="Q32" i="17"/>
  <c r="P32" i="17"/>
  <c r="O32" i="17"/>
  <c r="N32" i="17"/>
  <c r="M32" i="17"/>
  <c r="L32" i="17"/>
  <c r="K32" i="17"/>
  <c r="J32" i="17"/>
  <c r="I32" i="17"/>
  <c r="H32" i="17"/>
  <c r="G32" i="17"/>
  <c r="T31" i="17"/>
  <c r="S31" i="17"/>
  <c r="R31" i="17"/>
  <c r="Q31" i="17"/>
  <c r="P31" i="17"/>
  <c r="O31" i="17"/>
  <c r="N31" i="17"/>
  <c r="M31" i="17"/>
  <c r="L31" i="17"/>
  <c r="K31" i="17"/>
  <c r="J31" i="17"/>
  <c r="I31" i="17"/>
  <c r="H31" i="17"/>
  <c r="G31" i="17"/>
  <c r="T30" i="17"/>
  <c r="S30" i="17"/>
  <c r="R30" i="17"/>
  <c r="Q30" i="17"/>
  <c r="P30" i="17"/>
  <c r="O30" i="17"/>
  <c r="N30" i="17"/>
  <c r="M30" i="17"/>
  <c r="L30" i="17"/>
  <c r="K30" i="17"/>
  <c r="J30" i="17"/>
  <c r="I30" i="17"/>
  <c r="H30" i="17"/>
  <c r="G30" i="17"/>
  <c r="T29" i="17"/>
  <c r="S29" i="17"/>
  <c r="R29" i="17"/>
  <c r="Q29" i="17"/>
  <c r="P29" i="17"/>
  <c r="O29" i="17"/>
  <c r="N29" i="17"/>
  <c r="M29" i="17"/>
  <c r="L29" i="17"/>
  <c r="K29" i="17"/>
  <c r="J29" i="17"/>
  <c r="I29" i="17"/>
  <c r="H29" i="17"/>
  <c r="G29" i="17"/>
  <c r="T28" i="17"/>
  <c r="S28" i="17"/>
  <c r="R28" i="17"/>
  <c r="Q28" i="17"/>
  <c r="P28" i="17"/>
  <c r="O28" i="17"/>
  <c r="N28" i="17"/>
  <c r="M28" i="17"/>
  <c r="L28" i="17"/>
  <c r="K28" i="17"/>
  <c r="J28" i="17"/>
  <c r="I28" i="17"/>
  <c r="H28" i="17"/>
  <c r="G28" i="17"/>
  <c r="T27" i="17"/>
  <c r="S27" i="17"/>
  <c r="R27" i="17"/>
  <c r="Q27" i="17"/>
  <c r="P27" i="17"/>
  <c r="O27" i="17"/>
  <c r="N27" i="17"/>
  <c r="M27" i="17"/>
  <c r="L27" i="17"/>
  <c r="K27" i="17"/>
  <c r="J27" i="17"/>
  <c r="I27" i="17"/>
  <c r="H27" i="17"/>
  <c r="G27" i="17"/>
  <c r="T26" i="17"/>
  <c r="S26" i="17"/>
  <c r="R26" i="17"/>
  <c r="Q26" i="17"/>
  <c r="P26" i="17"/>
  <c r="O26" i="17"/>
  <c r="N26" i="17"/>
  <c r="M26" i="17"/>
  <c r="L26" i="17"/>
  <c r="K26" i="17"/>
  <c r="J26" i="17"/>
  <c r="I26" i="17"/>
  <c r="H26" i="17"/>
  <c r="G26" i="17"/>
  <c r="T25" i="17"/>
  <c r="S25" i="17"/>
  <c r="R25" i="17"/>
  <c r="Q25" i="17"/>
  <c r="P25" i="17"/>
  <c r="O25" i="17"/>
  <c r="N25" i="17"/>
  <c r="M25" i="17"/>
  <c r="L25" i="17"/>
  <c r="K25" i="17"/>
  <c r="J25" i="17"/>
  <c r="I25" i="17"/>
  <c r="H25" i="17"/>
  <c r="G25" i="17"/>
  <c r="T24" i="17"/>
  <c r="S24" i="17"/>
  <c r="R24" i="17"/>
  <c r="Q24" i="17"/>
  <c r="P24" i="17"/>
  <c r="O24" i="17"/>
  <c r="N24" i="17"/>
  <c r="M24" i="17"/>
  <c r="L24" i="17"/>
  <c r="K24" i="17"/>
  <c r="J24" i="17"/>
  <c r="I24" i="17"/>
  <c r="H24" i="17"/>
  <c r="G24" i="17"/>
  <c r="T23" i="17"/>
  <c r="S23" i="17"/>
  <c r="R23" i="17"/>
  <c r="Q23" i="17"/>
  <c r="P23" i="17"/>
  <c r="O23" i="17"/>
  <c r="N23" i="17"/>
  <c r="M23" i="17"/>
  <c r="L23" i="17"/>
  <c r="K23" i="17"/>
  <c r="J23" i="17"/>
  <c r="I23" i="17"/>
  <c r="H23" i="17"/>
  <c r="G23" i="17"/>
  <c r="T22" i="17"/>
  <c r="S22" i="17"/>
  <c r="R22" i="17"/>
  <c r="Q22" i="17"/>
  <c r="P22" i="17"/>
  <c r="O22" i="17"/>
  <c r="N22" i="17"/>
  <c r="M22" i="17"/>
  <c r="L22" i="17"/>
  <c r="K22" i="17"/>
  <c r="J22" i="17"/>
  <c r="I22" i="17"/>
  <c r="H22" i="17"/>
  <c r="G22" i="17"/>
  <c r="T21" i="17"/>
  <c r="S21" i="17"/>
  <c r="R21" i="17"/>
  <c r="Q21" i="17"/>
  <c r="P21" i="17"/>
  <c r="O21" i="17"/>
  <c r="N21" i="17"/>
  <c r="M21" i="17"/>
  <c r="L21" i="17"/>
  <c r="K21" i="17"/>
  <c r="J21" i="17"/>
  <c r="I21" i="17"/>
  <c r="H21" i="17"/>
  <c r="G21" i="17"/>
  <c r="T20" i="17"/>
  <c r="S20" i="17"/>
  <c r="R20" i="17"/>
  <c r="Q20" i="17"/>
  <c r="P20" i="17"/>
  <c r="O20" i="17"/>
  <c r="N20" i="17"/>
  <c r="M20" i="17"/>
  <c r="L20" i="17"/>
  <c r="K20" i="17"/>
  <c r="J20" i="17"/>
  <c r="I20" i="17"/>
  <c r="H20" i="17"/>
  <c r="G20" i="17"/>
  <c r="T19" i="17"/>
  <c r="S19" i="17"/>
  <c r="R19" i="17"/>
  <c r="Q19" i="17"/>
  <c r="P19" i="17"/>
  <c r="O19" i="17"/>
  <c r="N19" i="17"/>
  <c r="M19" i="17"/>
  <c r="L19" i="17"/>
  <c r="K19" i="17"/>
  <c r="J19" i="17"/>
  <c r="I19" i="17"/>
  <c r="H19" i="17"/>
  <c r="G19" i="17"/>
  <c r="T18" i="17"/>
  <c r="S18" i="17"/>
  <c r="R18" i="17"/>
  <c r="Q18" i="17"/>
  <c r="P18" i="17"/>
  <c r="O18" i="17"/>
  <c r="N18" i="17"/>
  <c r="M18" i="17"/>
  <c r="L18" i="17"/>
  <c r="K18" i="17"/>
  <c r="J18" i="17"/>
  <c r="I18" i="17"/>
  <c r="H18" i="17"/>
  <c r="G18" i="17"/>
  <c r="T17" i="17"/>
  <c r="S17" i="17"/>
  <c r="R17" i="17"/>
  <c r="Q17" i="17"/>
  <c r="P17" i="17"/>
  <c r="O17" i="17"/>
  <c r="N17" i="17"/>
  <c r="M17" i="17"/>
  <c r="L17" i="17"/>
  <c r="K17" i="17"/>
  <c r="J17" i="17"/>
  <c r="I17" i="17"/>
  <c r="H17" i="17"/>
  <c r="G17" i="17"/>
  <c r="T16" i="17"/>
  <c r="S16" i="17"/>
  <c r="R16" i="17"/>
  <c r="Q16" i="17"/>
  <c r="P16" i="17"/>
  <c r="O16" i="17"/>
  <c r="N16" i="17"/>
  <c r="M16" i="17"/>
  <c r="L16" i="17"/>
  <c r="K16" i="17"/>
  <c r="J16" i="17"/>
  <c r="I16" i="17"/>
  <c r="H16" i="17"/>
  <c r="G16" i="17"/>
  <c r="T15" i="17"/>
  <c r="S15" i="17"/>
  <c r="R15" i="17"/>
  <c r="Q15" i="17"/>
  <c r="P15" i="17"/>
  <c r="O15" i="17"/>
  <c r="N15" i="17"/>
  <c r="M15" i="17"/>
  <c r="L15" i="17"/>
  <c r="K15" i="17"/>
  <c r="J15" i="17"/>
  <c r="I15" i="17"/>
  <c r="H15" i="17"/>
  <c r="G15" i="17"/>
  <c r="T14" i="17"/>
  <c r="S14" i="17"/>
  <c r="R14" i="17"/>
  <c r="Q14" i="17"/>
  <c r="P14" i="17"/>
  <c r="O14" i="17"/>
  <c r="N14" i="17"/>
  <c r="M14" i="17"/>
  <c r="L14" i="17"/>
  <c r="K14" i="17"/>
  <c r="J14" i="17"/>
  <c r="I14" i="17"/>
  <c r="H14" i="17"/>
  <c r="G14" i="17"/>
  <c r="T13" i="17"/>
  <c r="S13" i="17"/>
  <c r="R13" i="17"/>
  <c r="Q13" i="17"/>
  <c r="P13" i="17"/>
  <c r="O13" i="17"/>
  <c r="N13" i="17"/>
  <c r="M13" i="17"/>
  <c r="L13" i="17"/>
  <c r="K13" i="17"/>
  <c r="J13" i="17"/>
  <c r="I13" i="17"/>
  <c r="H13" i="17"/>
  <c r="G13" i="17"/>
  <c r="D1" i="17"/>
  <c r="T37" i="16"/>
  <c r="S37" i="16"/>
  <c r="R37" i="16"/>
  <c r="Q37" i="16"/>
  <c r="P37" i="16"/>
  <c r="O37" i="16"/>
  <c r="N37" i="16"/>
  <c r="M37" i="16"/>
  <c r="L37" i="16"/>
  <c r="K37" i="16"/>
  <c r="J37" i="16"/>
  <c r="I37" i="16"/>
  <c r="H37" i="16"/>
  <c r="G37" i="16"/>
  <c r="T36" i="16"/>
  <c r="S36" i="16"/>
  <c r="R36" i="16"/>
  <c r="Q36" i="16"/>
  <c r="P36" i="16"/>
  <c r="O36" i="16"/>
  <c r="N36" i="16"/>
  <c r="M36" i="16"/>
  <c r="L36" i="16"/>
  <c r="K36" i="16"/>
  <c r="J36" i="16"/>
  <c r="I36" i="16"/>
  <c r="H36" i="16"/>
  <c r="G36" i="16"/>
  <c r="T35" i="16"/>
  <c r="S35" i="16"/>
  <c r="R35" i="16"/>
  <c r="Q35" i="16"/>
  <c r="P35" i="16"/>
  <c r="O35" i="16"/>
  <c r="N35" i="16"/>
  <c r="M35" i="16"/>
  <c r="L35" i="16"/>
  <c r="K35" i="16"/>
  <c r="J35" i="16"/>
  <c r="I35" i="16"/>
  <c r="H35" i="16"/>
  <c r="G35" i="16"/>
  <c r="T34" i="16"/>
  <c r="S34" i="16"/>
  <c r="R34" i="16"/>
  <c r="Q34" i="16"/>
  <c r="P34" i="16"/>
  <c r="O34" i="16"/>
  <c r="N34" i="16"/>
  <c r="M34" i="16"/>
  <c r="L34" i="16"/>
  <c r="K34" i="16"/>
  <c r="J34" i="16"/>
  <c r="I34" i="16"/>
  <c r="H34" i="16"/>
  <c r="G34" i="16"/>
  <c r="T33" i="16"/>
  <c r="S33" i="16"/>
  <c r="R33" i="16"/>
  <c r="Q33" i="16"/>
  <c r="P33" i="16"/>
  <c r="O33" i="16"/>
  <c r="N33" i="16"/>
  <c r="M33" i="16"/>
  <c r="L33" i="16"/>
  <c r="K33" i="16"/>
  <c r="J33" i="16"/>
  <c r="I33" i="16"/>
  <c r="H33" i="16"/>
  <c r="G33" i="16"/>
  <c r="T32" i="16"/>
  <c r="S32" i="16"/>
  <c r="R32" i="16"/>
  <c r="Q32" i="16"/>
  <c r="P32" i="16"/>
  <c r="O32" i="16"/>
  <c r="N32" i="16"/>
  <c r="M32" i="16"/>
  <c r="L32" i="16"/>
  <c r="K32" i="16"/>
  <c r="J32" i="16"/>
  <c r="I32" i="16"/>
  <c r="H32" i="16"/>
  <c r="G32" i="16"/>
  <c r="T31" i="16"/>
  <c r="S31" i="16"/>
  <c r="R31" i="16"/>
  <c r="Q31" i="16"/>
  <c r="P31" i="16"/>
  <c r="O31" i="16"/>
  <c r="N31" i="16"/>
  <c r="M31" i="16"/>
  <c r="L31" i="16"/>
  <c r="K31" i="16"/>
  <c r="J31" i="16"/>
  <c r="I31" i="16"/>
  <c r="H31" i="16"/>
  <c r="G31" i="16"/>
  <c r="T30" i="16"/>
  <c r="S30" i="16"/>
  <c r="R30" i="16"/>
  <c r="Q30" i="16"/>
  <c r="P30" i="16"/>
  <c r="O30" i="16"/>
  <c r="N30" i="16"/>
  <c r="M30" i="16"/>
  <c r="L30" i="16"/>
  <c r="K30" i="16"/>
  <c r="J30" i="16"/>
  <c r="I30" i="16"/>
  <c r="H30" i="16"/>
  <c r="G30" i="16"/>
  <c r="T29" i="16"/>
  <c r="S29" i="16"/>
  <c r="R29" i="16"/>
  <c r="Q29" i="16"/>
  <c r="P29" i="16"/>
  <c r="O29" i="16"/>
  <c r="N29" i="16"/>
  <c r="M29" i="16"/>
  <c r="L29" i="16"/>
  <c r="K29" i="16"/>
  <c r="J29" i="16"/>
  <c r="I29" i="16"/>
  <c r="H29" i="16"/>
  <c r="G29" i="16"/>
  <c r="T28" i="16"/>
  <c r="S28" i="16"/>
  <c r="R28" i="16"/>
  <c r="Q28" i="16"/>
  <c r="P28" i="16"/>
  <c r="O28" i="16"/>
  <c r="N28" i="16"/>
  <c r="M28" i="16"/>
  <c r="L28" i="16"/>
  <c r="K28" i="16"/>
  <c r="J28" i="16"/>
  <c r="I28" i="16"/>
  <c r="H28" i="16"/>
  <c r="G28" i="16"/>
  <c r="T27" i="16"/>
  <c r="S27" i="16"/>
  <c r="R27" i="16"/>
  <c r="Q27" i="16"/>
  <c r="P27" i="16"/>
  <c r="O27" i="16"/>
  <c r="N27" i="16"/>
  <c r="M27" i="16"/>
  <c r="L27" i="16"/>
  <c r="K27" i="16"/>
  <c r="J27" i="16"/>
  <c r="I27" i="16"/>
  <c r="H27" i="16"/>
  <c r="G27" i="16"/>
  <c r="T26" i="16"/>
  <c r="S26" i="16"/>
  <c r="R26" i="16"/>
  <c r="Q26" i="16"/>
  <c r="P26" i="16"/>
  <c r="O26" i="16"/>
  <c r="N26" i="16"/>
  <c r="M26" i="16"/>
  <c r="L26" i="16"/>
  <c r="K26" i="16"/>
  <c r="J26" i="16"/>
  <c r="I26" i="16"/>
  <c r="H26" i="16"/>
  <c r="G26" i="16"/>
  <c r="T25" i="16"/>
  <c r="S25" i="16"/>
  <c r="R25" i="16"/>
  <c r="Q25" i="16"/>
  <c r="P25" i="16"/>
  <c r="O25" i="16"/>
  <c r="N25" i="16"/>
  <c r="M25" i="16"/>
  <c r="L25" i="16"/>
  <c r="K25" i="16"/>
  <c r="J25" i="16"/>
  <c r="I25" i="16"/>
  <c r="H25" i="16"/>
  <c r="G25" i="16"/>
  <c r="T24" i="16"/>
  <c r="S24" i="16"/>
  <c r="R24" i="16"/>
  <c r="Q24" i="16"/>
  <c r="P24" i="16"/>
  <c r="O24" i="16"/>
  <c r="N24" i="16"/>
  <c r="M24" i="16"/>
  <c r="L24" i="16"/>
  <c r="K24" i="16"/>
  <c r="J24" i="16"/>
  <c r="I24" i="16"/>
  <c r="H24" i="16"/>
  <c r="G24" i="16"/>
  <c r="T23" i="16"/>
  <c r="S23" i="16"/>
  <c r="R23" i="16"/>
  <c r="Q23" i="16"/>
  <c r="P23" i="16"/>
  <c r="O23" i="16"/>
  <c r="N23" i="16"/>
  <c r="M23" i="16"/>
  <c r="L23" i="16"/>
  <c r="K23" i="16"/>
  <c r="J23" i="16"/>
  <c r="I23" i="16"/>
  <c r="H23" i="16"/>
  <c r="G23" i="16"/>
  <c r="T22" i="16"/>
  <c r="S22" i="16"/>
  <c r="R22" i="16"/>
  <c r="Q22" i="16"/>
  <c r="P22" i="16"/>
  <c r="O22" i="16"/>
  <c r="N22" i="16"/>
  <c r="M22" i="16"/>
  <c r="L22" i="16"/>
  <c r="K22" i="16"/>
  <c r="J22" i="16"/>
  <c r="I22" i="16"/>
  <c r="H22" i="16"/>
  <c r="G22" i="16"/>
  <c r="T21" i="16"/>
  <c r="S21" i="16"/>
  <c r="R21" i="16"/>
  <c r="Q21" i="16"/>
  <c r="P21" i="16"/>
  <c r="O21" i="16"/>
  <c r="N21" i="16"/>
  <c r="M21" i="16"/>
  <c r="L21" i="16"/>
  <c r="K21" i="16"/>
  <c r="J21" i="16"/>
  <c r="I21" i="16"/>
  <c r="H21" i="16"/>
  <c r="G21" i="16"/>
  <c r="T20" i="16"/>
  <c r="S20" i="16"/>
  <c r="R20" i="16"/>
  <c r="Q20" i="16"/>
  <c r="P20" i="16"/>
  <c r="O20" i="16"/>
  <c r="N20" i="16"/>
  <c r="M20" i="16"/>
  <c r="L20" i="16"/>
  <c r="K20" i="16"/>
  <c r="J20" i="16"/>
  <c r="I20" i="16"/>
  <c r="H20" i="16"/>
  <c r="G20" i="16"/>
  <c r="T19" i="16"/>
  <c r="S19" i="16"/>
  <c r="R19" i="16"/>
  <c r="Q19" i="16"/>
  <c r="P19" i="16"/>
  <c r="O19" i="16"/>
  <c r="N19" i="16"/>
  <c r="M19" i="16"/>
  <c r="L19" i="16"/>
  <c r="K19" i="16"/>
  <c r="J19" i="16"/>
  <c r="I19" i="16"/>
  <c r="H19" i="16"/>
  <c r="G19" i="16"/>
  <c r="T18" i="16"/>
  <c r="S18" i="16"/>
  <c r="R18" i="16"/>
  <c r="Q18" i="16"/>
  <c r="P18" i="16"/>
  <c r="O18" i="16"/>
  <c r="N18" i="16"/>
  <c r="M18" i="16"/>
  <c r="L18" i="16"/>
  <c r="K18" i="16"/>
  <c r="J18" i="16"/>
  <c r="I18" i="16"/>
  <c r="H18" i="16"/>
  <c r="G18" i="16"/>
  <c r="T17" i="16"/>
  <c r="S17" i="16"/>
  <c r="R17" i="16"/>
  <c r="Q17" i="16"/>
  <c r="P17" i="16"/>
  <c r="O17" i="16"/>
  <c r="N17" i="16"/>
  <c r="M17" i="16"/>
  <c r="L17" i="16"/>
  <c r="K17" i="16"/>
  <c r="J17" i="16"/>
  <c r="I17" i="16"/>
  <c r="H17" i="16"/>
  <c r="G17" i="16"/>
  <c r="T16" i="16"/>
  <c r="S16" i="16"/>
  <c r="R16" i="16"/>
  <c r="Q16" i="16"/>
  <c r="P16" i="16"/>
  <c r="O16" i="16"/>
  <c r="N16" i="16"/>
  <c r="M16" i="16"/>
  <c r="L16" i="16"/>
  <c r="K16" i="16"/>
  <c r="J16" i="16"/>
  <c r="I16" i="16"/>
  <c r="H16" i="16"/>
  <c r="G16" i="16"/>
  <c r="T15" i="16"/>
  <c r="S15" i="16"/>
  <c r="R15" i="16"/>
  <c r="Q15" i="16"/>
  <c r="P15" i="16"/>
  <c r="O15" i="16"/>
  <c r="N15" i="16"/>
  <c r="M15" i="16"/>
  <c r="L15" i="16"/>
  <c r="K15" i="16"/>
  <c r="J15" i="16"/>
  <c r="I15" i="16"/>
  <c r="H15" i="16"/>
  <c r="G15" i="16"/>
  <c r="T14" i="16"/>
  <c r="S14" i="16"/>
  <c r="R14" i="16"/>
  <c r="Q14" i="16"/>
  <c r="P14" i="16"/>
  <c r="O14" i="16"/>
  <c r="N14" i="16"/>
  <c r="M14" i="16"/>
  <c r="L14" i="16"/>
  <c r="K14" i="16"/>
  <c r="J14" i="16"/>
  <c r="I14" i="16"/>
  <c r="H14" i="16"/>
  <c r="G14" i="16"/>
  <c r="T13" i="16"/>
  <c r="S13" i="16"/>
  <c r="R13" i="16"/>
  <c r="Q13" i="16"/>
  <c r="P13" i="16"/>
  <c r="O13" i="16"/>
  <c r="N13" i="16"/>
  <c r="M13" i="16"/>
  <c r="L13" i="16"/>
  <c r="K13" i="16"/>
  <c r="J13" i="16"/>
  <c r="I13" i="16"/>
  <c r="H13" i="16"/>
  <c r="G13" i="16"/>
  <c r="D1" i="16"/>
  <c r="T37" i="15"/>
  <c r="S37" i="15"/>
  <c r="R37" i="15"/>
  <c r="Q37" i="15"/>
  <c r="P37" i="15"/>
  <c r="O37" i="15"/>
  <c r="N37" i="15"/>
  <c r="M37" i="15"/>
  <c r="L37" i="15"/>
  <c r="K37" i="15"/>
  <c r="J37" i="15"/>
  <c r="I37" i="15"/>
  <c r="H37" i="15"/>
  <c r="G37" i="15"/>
  <c r="T36" i="15"/>
  <c r="S36" i="15"/>
  <c r="R36" i="15"/>
  <c r="Q36" i="15"/>
  <c r="P36" i="15"/>
  <c r="O36" i="15"/>
  <c r="N36" i="15"/>
  <c r="M36" i="15"/>
  <c r="L36" i="15"/>
  <c r="K36" i="15"/>
  <c r="J36" i="15"/>
  <c r="I36" i="15"/>
  <c r="H36" i="15"/>
  <c r="G36" i="15"/>
  <c r="T35" i="15"/>
  <c r="S35" i="15"/>
  <c r="R35" i="15"/>
  <c r="Q35" i="15"/>
  <c r="P35" i="15"/>
  <c r="O35" i="15"/>
  <c r="N35" i="15"/>
  <c r="M35" i="15"/>
  <c r="L35" i="15"/>
  <c r="K35" i="15"/>
  <c r="J35" i="15"/>
  <c r="I35" i="15"/>
  <c r="H35" i="15"/>
  <c r="G35" i="15"/>
  <c r="T34" i="15"/>
  <c r="S34" i="15"/>
  <c r="R34" i="15"/>
  <c r="Q34" i="15"/>
  <c r="P34" i="15"/>
  <c r="O34" i="15"/>
  <c r="N34" i="15"/>
  <c r="M34" i="15"/>
  <c r="L34" i="15"/>
  <c r="K34" i="15"/>
  <c r="J34" i="15"/>
  <c r="I34" i="15"/>
  <c r="H34" i="15"/>
  <c r="G34" i="15"/>
  <c r="T33" i="15"/>
  <c r="S33" i="15"/>
  <c r="R33" i="15"/>
  <c r="Q33" i="15"/>
  <c r="P33" i="15"/>
  <c r="O33" i="15"/>
  <c r="N33" i="15"/>
  <c r="M33" i="15"/>
  <c r="L33" i="15"/>
  <c r="K33" i="15"/>
  <c r="J33" i="15"/>
  <c r="I33" i="15"/>
  <c r="H33" i="15"/>
  <c r="G33" i="15"/>
  <c r="T32" i="15"/>
  <c r="S32" i="15"/>
  <c r="R32" i="15"/>
  <c r="Q32" i="15"/>
  <c r="P32" i="15"/>
  <c r="O32" i="15"/>
  <c r="N32" i="15"/>
  <c r="M32" i="15"/>
  <c r="L32" i="15"/>
  <c r="K32" i="15"/>
  <c r="J32" i="15"/>
  <c r="I32" i="15"/>
  <c r="H32" i="15"/>
  <c r="G32" i="15"/>
  <c r="T31" i="15"/>
  <c r="S31" i="15"/>
  <c r="R31" i="15"/>
  <c r="Q31" i="15"/>
  <c r="P31" i="15"/>
  <c r="O31" i="15"/>
  <c r="N31" i="15"/>
  <c r="M31" i="15"/>
  <c r="L31" i="15"/>
  <c r="K31" i="15"/>
  <c r="J31" i="15"/>
  <c r="I31" i="15"/>
  <c r="H31" i="15"/>
  <c r="G31" i="15"/>
  <c r="T30" i="15"/>
  <c r="S30" i="15"/>
  <c r="R30" i="15"/>
  <c r="Q30" i="15"/>
  <c r="P30" i="15"/>
  <c r="O30" i="15"/>
  <c r="N30" i="15"/>
  <c r="M30" i="15"/>
  <c r="L30" i="15"/>
  <c r="K30" i="15"/>
  <c r="J30" i="15"/>
  <c r="I30" i="15"/>
  <c r="H30" i="15"/>
  <c r="G30" i="15"/>
  <c r="T29" i="15"/>
  <c r="S29" i="15"/>
  <c r="R29" i="15"/>
  <c r="Q29" i="15"/>
  <c r="P29" i="15"/>
  <c r="O29" i="15"/>
  <c r="N29" i="15"/>
  <c r="M29" i="15"/>
  <c r="L29" i="15"/>
  <c r="K29" i="15"/>
  <c r="J29" i="15"/>
  <c r="I29" i="15"/>
  <c r="H29" i="15"/>
  <c r="G29" i="15"/>
  <c r="T28" i="15"/>
  <c r="S28" i="15"/>
  <c r="R28" i="15"/>
  <c r="Q28" i="15"/>
  <c r="P28" i="15"/>
  <c r="O28" i="15"/>
  <c r="N28" i="15"/>
  <c r="M28" i="15"/>
  <c r="L28" i="15"/>
  <c r="K28" i="15"/>
  <c r="J28" i="15"/>
  <c r="I28" i="15"/>
  <c r="H28" i="15"/>
  <c r="G28" i="15"/>
  <c r="T27" i="15"/>
  <c r="S27" i="15"/>
  <c r="R27" i="15"/>
  <c r="Q27" i="15"/>
  <c r="P27" i="15"/>
  <c r="O27" i="15"/>
  <c r="N27" i="15"/>
  <c r="M27" i="15"/>
  <c r="L27" i="15"/>
  <c r="K27" i="15"/>
  <c r="J27" i="15"/>
  <c r="I27" i="15"/>
  <c r="H27" i="15"/>
  <c r="G27" i="15"/>
  <c r="T26" i="15"/>
  <c r="S26" i="15"/>
  <c r="R26" i="15"/>
  <c r="Q26" i="15"/>
  <c r="P26" i="15"/>
  <c r="O26" i="15"/>
  <c r="N26" i="15"/>
  <c r="M26" i="15"/>
  <c r="L26" i="15"/>
  <c r="K26" i="15"/>
  <c r="J26" i="15"/>
  <c r="I26" i="15"/>
  <c r="H26" i="15"/>
  <c r="G26" i="15"/>
  <c r="T25" i="15"/>
  <c r="S25" i="15"/>
  <c r="R25" i="15"/>
  <c r="Q25" i="15"/>
  <c r="P25" i="15"/>
  <c r="O25" i="15"/>
  <c r="N25" i="15"/>
  <c r="M25" i="15"/>
  <c r="L25" i="15"/>
  <c r="K25" i="15"/>
  <c r="J25" i="15"/>
  <c r="I25" i="15"/>
  <c r="H25" i="15"/>
  <c r="G25" i="15"/>
  <c r="T24" i="15"/>
  <c r="S24" i="15"/>
  <c r="R24" i="15"/>
  <c r="Q24" i="15"/>
  <c r="P24" i="15"/>
  <c r="O24" i="15"/>
  <c r="N24" i="15"/>
  <c r="M24" i="15"/>
  <c r="L24" i="15"/>
  <c r="K24" i="15"/>
  <c r="J24" i="15"/>
  <c r="I24" i="15"/>
  <c r="H24" i="15"/>
  <c r="G24" i="15"/>
  <c r="T23" i="15"/>
  <c r="S23" i="15"/>
  <c r="R23" i="15"/>
  <c r="Q23" i="15"/>
  <c r="P23" i="15"/>
  <c r="O23" i="15"/>
  <c r="N23" i="15"/>
  <c r="M23" i="15"/>
  <c r="L23" i="15"/>
  <c r="K23" i="15"/>
  <c r="J23" i="15"/>
  <c r="I23" i="15"/>
  <c r="H23" i="15"/>
  <c r="G23" i="15"/>
  <c r="T22" i="15"/>
  <c r="S22" i="15"/>
  <c r="R22" i="15"/>
  <c r="Q22" i="15"/>
  <c r="P22" i="15"/>
  <c r="O22" i="15"/>
  <c r="N22" i="15"/>
  <c r="M22" i="15"/>
  <c r="L22" i="15"/>
  <c r="K22" i="15"/>
  <c r="J22" i="15"/>
  <c r="I22" i="15"/>
  <c r="H22" i="15"/>
  <c r="G22" i="15"/>
  <c r="T21" i="15"/>
  <c r="S21" i="15"/>
  <c r="R21" i="15"/>
  <c r="Q21" i="15"/>
  <c r="P21" i="15"/>
  <c r="O21" i="15"/>
  <c r="N21" i="15"/>
  <c r="M21" i="15"/>
  <c r="L21" i="15"/>
  <c r="K21" i="15"/>
  <c r="J21" i="15"/>
  <c r="I21" i="15"/>
  <c r="H21" i="15"/>
  <c r="G21" i="15"/>
  <c r="T20" i="15"/>
  <c r="S20" i="15"/>
  <c r="R20" i="15"/>
  <c r="Q20" i="15"/>
  <c r="P20" i="15"/>
  <c r="O20" i="15"/>
  <c r="N20" i="15"/>
  <c r="M20" i="15"/>
  <c r="L20" i="15"/>
  <c r="K20" i="15"/>
  <c r="J20" i="15"/>
  <c r="I20" i="15"/>
  <c r="H20" i="15"/>
  <c r="G20" i="15"/>
  <c r="T19" i="15"/>
  <c r="S19" i="15"/>
  <c r="R19" i="15"/>
  <c r="Q19" i="15"/>
  <c r="P19" i="15"/>
  <c r="O19" i="15"/>
  <c r="N19" i="15"/>
  <c r="M19" i="15"/>
  <c r="L19" i="15"/>
  <c r="K19" i="15"/>
  <c r="J19" i="15"/>
  <c r="I19" i="15"/>
  <c r="H19" i="15"/>
  <c r="G19" i="15"/>
  <c r="T18" i="15"/>
  <c r="S18" i="15"/>
  <c r="R18" i="15"/>
  <c r="Q18" i="15"/>
  <c r="P18" i="15"/>
  <c r="O18" i="15"/>
  <c r="N18" i="15"/>
  <c r="M18" i="15"/>
  <c r="L18" i="15"/>
  <c r="K18" i="15"/>
  <c r="J18" i="15"/>
  <c r="I18" i="15"/>
  <c r="H18" i="15"/>
  <c r="G18" i="15"/>
  <c r="T17" i="15"/>
  <c r="S17" i="15"/>
  <c r="R17" i="15"/>
  <c r="Q17" i="15"/>
  <c r="P17" i="15"/>
  <c r="O17" i="15"/>
  <c r="N17" i="15"/>
  <c r="M17" i="15"/>
  <c r="L17" i="15"/>
  <c r="K17" i="15"/>
  <c r="J17" i="15"/>
  <c r="I17" i="15"/>
  <c r="H17" i="15"/>
  <c r="G17" i="15"/>
  <c r="T16" i="15"/>
  <c r="S16" i="15"/>
  <c r="R16" i="15"/>
  <c r="Q16" i="15"/>
  <c r="P16" i="15"/>
  <c r="O16" i="15"/>
  <c r="N16" i="15"/>
  <c r="M16" i="15"/>
  <c r="L16" i="15"/>
  <c r="K16" i="15"/>
  <c r="J16" i="15"/>
  <c r="I16" i="15"/>
  <c r="H16" i="15"/>
  <c r="G16" i="15"/>
  <c r="T15" i="15"/>
  <c r="S15" i="15"/>
  <c r="R15" i="15"/>
  <c r="Q15" i="15"/>
  <c r="P15" i="15"/>
  <c r="O15" i="15"/>
  <c r="N15" i="15"/>
  <c r="M15" i="15"/>
  <c r="L15" i="15"/>
  <c r="K15" i="15"/>
  <c r="J15" i="15"/>
  <c r="I15" i="15"/>
  <c r="H15" i="15"/>
  <c r="G15" i="15"/>
  <c r="T14" i="15"/>
  <c r="S14" i="15"/>
  <c r="R14" i="15"/>
  <c r="Q14" i="15"/>
  <c r="P14" i="15"/>
  <c r="O14" i="15"/>
  <c r="N14" i="15"/>
  <c r="M14" i="15"/>
  <c r="L14" i="15"/>
  <c r="K14" i="15"/>
  <c r="J14" i="15"/>
  <c r="I14" i="15"/>
  <c r="H14" i="15"/>
  <c r="G14" i="15"/>
  <c r="T13" i="15"/>
  <c r="S13" i="15"/>
  <c r="R13" i="15"/>
  <c r="Q13" i="15"/>
  <c r="P13" i="15"/>
  <c r="O13" i="15"/>
  <c r="N13" i="15"/>
  <c r="M13" i="15"/>
  <c r="L13" i="15"/>
  <c r="K13" i="15"/>
  <c r="J13" i="15"/>
  <c r="I13" i="15"/>
  <c r="H13" i="15"/>
  <c r="G13" i="15"/>
  <c r="D1" i="15"/>
  <c r="T37" i="14"/>
  <c r="S37" i="14"/>
  <c r="R37" i="14"/>
  <c r="Q37" i="14"/>
  <c r="P37" i="14"/>
  <c r="O37" i="14"/>
  <c r="N37" i="14"/>
  <c r="M37" i="14"/>
  <c r="L37" i="14"/>
  <c r="K37" i="14"/>
  <c r="J37" i="14"/>
  <c r="I37" i="14"/>
  <c r="H37" i="14"/>
  <c r="G37" i="14"/>
  <c r="T36" i="14"/>
  <c r="S36" i="14"/>
  <c r="R36" i="14"/>
  <c r="Q36" i="14"/>
  <c r="P36" i="14"/>
  <c r="O36" i="14"/>
  <c r="N36" i="14"/>
  <c r="M36" i="14"/>
  <c r="L36" i="14"/>
  <c r="K36" i="14"/>
  <c r="J36" i="14"/>
  <c r="I36" i="14"/>
  <c r="H36" i="14"/>
  <c r="G36" i="14"/>
  <c r="T35" i="14"/>
  <c r="S35" i="14"/>
  <c r="R35" i="14"/>
  <c r="Q35" i="14"/>
  <c r="P35" i="14"/>
  <c r="O35" i="14"/>
  <c r="N35" i="14"/>
  <c r="M35" i="14"/>
  <c r="L35" i="14"/>
  <c r="K35" i="14"/>
  <c r="J35" i="14"/>
  <c r="I35" i="14"/>
  <c r="H35" i="14"/>
  <c r="G35" i="14"/>
  <c r="T34" i="14"/>
  <c r="S34" i="14"/>
  <c r="R34" i="14"/>
  <c r="Q34" i="14"/>
  <c r="P34" i="14"/>
  <c r="O34" i="14"/>
  <c r="N34" i="14"/>
  <c r="M34" i="14"/>
  <c r="L34" i="14"/>
  <c r="K34" i="14"/>
  <c r="J34" i="14"/>
  <c r="I34" i="14"/>
  <c r="H34" i="14"/>
  <c r="G34" i="14"/>
  <c r="T33" i="14"/>
  <c r="S33" i="14"/>
  <c r="R33" i="14"/>
  <c r="Q33" i="14"/>
  <c r="P33" i="14"/>
  <c r="O33" i="14"/>
  <c r="N33" i="14"/>
  <c r="M33" i="14"/>
  <c r="L33" i="14"/>
  <c r="K33" i="14"/>
  <c r="J33" i="14"/>
  <c r="I33" i="14"/>
  <c r="H33" i="14"/>
  <c r="G33" i="14"/>
  <c r="T32" i="14"/>
  <c r="S32" i="14"/>
  <c r="R32" i="14"/>
  <c r="Q32" i="14"/>
  <c r="P32" i="14"/>
  <c r="O32" i="14"/>
  <c r="N32" i="14"/>
  <c r="M32" i="14"/>
  <c r="L32" i="14"/>
  <c r="K32" i="14"/>
  <c r="J32" i="14"/>
  <c r="I32" i="14"/>
  <c r="H32" i="14"/>
  <c r="G32" i="14"/>
  <c r="T31" i="14"/>
  <c r="S31" i="14"/>
  <c r="R31" i="14"/>
  <c r="Q31" i="14"/>
  <c r="P31" i="14"/>
  <c r="O31" i="14"/>
  <c r="N31" i="14"/>
  <c r="M31" i="14"/>
  <c r="L31" i="14"/>
  <c r="K31" i="14"/>
  <c r="J31" i="14"/>
  <c r="I31" i="14"/>
  <c r="H31" i="14"/>
  <c r="G31" i="14"/>
  <c r="T30" i="14"/>
  <c r="S30" i="14"/>
  <c r="R30" i="14"/>
  <c r="Q30" i="14"/>
  <c r="P30" i="14"/>
  <c r="O30" i="14"/>
  <c r="N30" i="14"/>
  <c r="M30" i="14"/>
  <c r="L30" i="14"/>
  <c r="K30" i="14"/>
  <c r="J30" i="14"/>
  <c r="I30" i="14"/>
  <c r="H30" i="14"/>
  <c r="G30" i="14"/>
  <c r="T29" i="14"/>
  <c r="S29" i="14"/>
  <c r="R29" i="14"/>
  <c r="Q29" i="14"/>
  <c r="P29" i="14"/>
  <c r="O29" i="14"/>
  <c r="N29" i="14"/>
  <c r="M29" i="14"/>
  <c r="L29" i="14"/>
  <c r="K29" i="14"/>
  <c r="J29" i="14"/>
  <c r="I29" i="14"/>
  <c r="H29" i="14"/>
  <c r="G29" i="14"/>
  <c r="T28" i="14"/>
  <c r="S28" i="14"/>
  <c r="R28" i="14"/>
  <c r="Q28" i="14"/>
  <c r="P28" i="14"/>
  <c r="O28" i="14"/>
  <c r="N28" i="14"/>
  <c r="M28" i="14"/>
  <c r="L28" i="14"/>
  <c r="K28" i="14"/>
  <c r="J28" i="14"/>
  <c r="I28" i="14"/>
  <c r="H28" i="14"/>
  <c r="G28" i="14"/>
  <c r="T27" i="14"/>
  <c r="S27" i="14"/>
  <c r="R27" i="14"/>
  <c r="Q27" i="14"/>
  <c r="P27" i="14"/>
  <c r="O27" i="14"/>
  <c r="N27" i="14"/>
  <c r="M27" i="14"/>
  <c r="L27" i="14"/>
  <c r="K27" i="14"/>
  <c r="J27" i="14"/>
  <c r="I27" i="14"/>
  <c r="H27" i="14"/>
  <c r="G27" i="14"/>
  <c r="T26" i="14"/>
  <c r="S26" i="14"/>
  <c r="R26" i="14"/>
  <c r="Q26" i="14"/>
  <c r="P26" i="14"/>
  <c r="O26" i="14"/>
  <c r="N26" i="14"/>
  <c r="M26" i="14"/>
  <c r="L26" i="14"/>
  <c r="K26" i="14"/>
  <c r="J26" i="14"/>
  <c r="I26" i="14"/>
  <c r="H26" i="14"/>
  <c r="G26" i="14"/>
  <c r="T25" i="14"/>
  <c r="S25" i="14"/>
  <c r="R25" i="14"/>
  <c r="Q25" i="14"/>
  <c r="P25" i="14"/>
  <c r="O25" i="14"/>
  <c r="N25" i="14"/>
  <c r="M25" i="14"/>
  <c r="L25" i="14"/>
  <c r="K25" i="14"/>
  <c r="J25" i="14"/>
  <c r="I25" i="14"/>
  <c r="H25" i="14"/>
  <c r="G25" i="14"/>
  <c r="T24" i="14"/>
  <c r="S24" i="14"/>
  <c r="R24" i="14"/>
  <c r="Q24" i="14"/>
  <c r="P24" i="14"/>
  <c r="O24" i="14"/>
  <c r="N24" i="14"/>
  <c r="M24" i="14"/>
  <c r="L24" i="14"/>
  <c r="K24" i="14"/>
  <c r="J24" i="14"/>
  <c r="I24" i="14"/>
  <c r="H24" i="14"/>
  <c r="G24" i="14"/>
  <c r="T23" i="14"/>
  <c r="S23" i="14"/>
  <c r="R23" i="14"/>
  <c r="Q23" i="14"/>
  <c r="P23" i="14"/>
  <c r="O23" i="14"/>
  <c r="N23" i="14"/>
  <c r="M23" i="14"/>
  <c r="L23" i="14"/>
  <c r="K23" i="14"/>
  <c r="J23" i="14"/>
  <c r="I23" i="14"/>
  <c r="H23" i="14"/>
  <c r="G23" i="14"/>
  <c r="T22" i="14"/>
  <c r="S22" i="14"/>
  <c r="R22" i="14"/>
  <c r="Q22" i="14"/>
  <c r="P22" i="14"/>
  <c r="O22" i="14"/>
  <c r="N22" i="14"/>
  <c r="M22" i="14"/>
  <c r="L22" i="14"/>
  <c r="K22" i="14"/>
  <c r="J22" i="14"/>
  <c r="I22" i="14"/>
  <c r="H22" i="14"/>
  <c r="G22" i="14"/>
  <c r="T21" i="14"/>
  <c r="S21" i="14"/>
  <c r="R21" i="14"/>
  <c r="Q21" i="14"/>
  <c r="P21" i="14"/>
  <c r="O21" i="14"/>
  <c r="N21" i="14"/>
  <c r="M21" i="14"/>
  <c r="L21" i="14"/>
  <c r="K21" i="14"/>
  <c r="J21" i="14"/>
  <c r="I21" i="14"/>
  <c r="H21" i="14"/>
  <c r="G21" i="14"/>
  <c r="T20" i="14"/>
  <c r="S20" i="14"/>
  <c r="R20" i="14"/>
  <c r="Q20" i="14"/>
  <c r="P20" i="14"/>
  <c r="O20" i="14"/>
  <c r="N20" i="14"/>
  <c r="M20" i="14"/>
  <c r="L20" i="14"/>
  <c r="K20" i="14"/>
  <c r="J20" i="14"/>
  <c r="I20" i="14"/>
  <c r="H20" i="14"/>
  <c r="G20" i="14"/>
  <c r="T19" i="14"/>
  <c r="S19" i="14"/>
  <c r="R19" i="14"/>
  <c r="Q19" i="14"/>
  <c r="P19" i="14"/>
  <c r="O19" i="14"/>
  <c r="N19" i="14"/>
  <c r="M19" i="14"/>
  <c r="L19" i="14"/>
  <c r="K19" i="14"/>
  <c r="J19" i="14"/>
  <c r="I19" i="14"/>
  <c r="H19" i="14"/>
  <c r="G19" i="14"/>
  <c r="T18" i="14"/>
  <c r="S18" i="14"/>
  <c r="R18" i="14"/>
  <c r="Q18" i="14"/>
  <c r="P18" i="14"/>
  <c r="O18" i="14"/>
  <c r="N18" i="14"/>
  <c r="M18" i="14"/>
  <c r="L18" i="14"/>
  <c r="K18" i="14"/>
  <c r="J18" i="14"/>
  <c r="I18" i="14"/>
  <c r="H18" i="14"/>
  <c r="G18" i="14"/>
  <c r="T17" i="14"/>
  <c r="S17" i="14"/>
  <c r="R17" i="14"/>
  <c r="Q17" i="14"/>
  <c r="P17" i="14"/>
  <c r="O17" i="14"/>
  <c r="N17" i="14"/>
  <c r="M17" i="14"/>
  <c r="L17" i="14"/>
  <c r="K17" i="14"/>
  <c r="J17" i="14"/>
  <c r="I17" i="14"/>
  <c r="H17" i="14"/>
  <c r="G17" i="14"/>
  <c r="T16" i="14"/>
  <c r="S16" i="14"/>
  <c r="R16" i="14"/>
  <c r="Q16" i="14"/>
  <c r="P16" i="14"/>
  <c r="O16" i="14"/>
  <c r="N16" i="14"/>
  <c r="M16" i="14"/>
  <c r="L16" i="14"/>
  <c r="K16" i="14"/>
  <c r="J16" i="14"/>
  <c r="I16" i="14"/>
  <c r="H16" i="14"/>
  <c r="G16" i="14"/>
  <c r="T15" i="14"/>
  <c r="S15" i="14"/>
  <c r="R15" i="14"/>
  <c r="Q15" i="14"/>
  <c r="P15" i="14"/>
  <c r="O15" i="14"/>
  <c r="N15" i="14"/>
  <c r="M15" i="14"/>
  <c r="L15" i="14"/>
  <c r="K15" i="14"/>
  <c r="J15" i="14"/>
  <c r="I15" i="14"/>
  <c r="H15" i="14"/>
  <c r="G15" i="14"/>
  <c r="T14" i="14"/>
  <c r="S14" i="14"/>
  <c r="R14" i="14"/>
  <c r="Q14" i="14"/>
  <c r="P14" i="14"/>
  <c r="O14" i="14"/>
  <c r="N14" i="14"/>
  <c r="M14" i="14"/>
  <c r="L14" i="14"/>
  <c r="K14" i="14"/>
  <c r="J14" i="14"/>
  <c r="I14" i="14"/>
  <c r="H14" i="14"/>
  <c r="G14" i="14"/>
  <c r="T13" i="14"/>
  <c r="S13" i="14"/>
  <c r="R13" i="14"/>
  <c r="Q13" i="14"/>
  <c r="P13" i="14"/>
  <c r="O13" i="14"/>
  <c r="N13" i="14"/>
  <c r="M13" i="14"/>
  <c r="L13" i="14"/>
  <c r="K13" i="14"/>
  <c r="J13" i="14"/>
  <c r="I13" i="14"/>
  <c r="H13" i="14"/>
  <c r="G13" i="14"/>
  <c r="D1" i="14"/>
  <c r="S37" i="13"/>
  <c r="S36" i="13"/>
  <c r="S35" i="13"/>
  <c r="S34" i="13"/>
  <c r="S33" i="13"/>
  <c r="S32" i="13"/>
  <c r="S31" i="13"/>
  <c r="S30" i="13"/>
  <c r="S29" i="13"/>
  <c r="S28" i="13"/>
  <c r="S27" i="13"/>
  <c r="S26" i="13"/>
  <c r="S25" i="13"/>
  <c r="S24" i="13"/>
  <c r="S23" i="13"/>
  <c r="S22" i="13"/>
  <c r="S21" i="13"/>
  <c r="S20" i="13"/>
  <c r="S19" i="13"/>
  <c r="S18" i="13"/>
  <c r="S17" i="13"/>
  <c r="S16" i="13"/>
  <c r="S15" i="13"/>
  <c r="S14" i="13"/>
  <c r="S13" i="13"/>
  <c r="D1" i="13"/>
  <c r="D1" i="12"/>
  <c r="B21" i="11"/>
  <c r="C21" i="11" s="1"/>
  <c r="D21" i="11" s="1"/>
  <c r="E21" i="11" s="1"/>
  <c r="F21" i="11" s="1"/>
  <c r="G21" i="11" s="1"/>
  <c r="H21" i="11" s="1"/>
  <c r="I21" i="11" s="1"/>
  <c r="J21" i="11" s="1"/>
  <c r="K21" i="11" s="1"/>
  <c r="L21" i="11" s="1"/>
  <c r="M21" i="11" s="1"/>
  <c r="N21" i="11" s="1"/>
  <c r="M10" i="11"/>
  <c r="M11" i="11"/>
  <c r="M12" i="11"/>
  <c r="N12" i="11"/>
  <c r="M13" i="11"/>
  <c r="N13" i="11"/>
  <c r="M14" i="11"/>
  <c r="N14" i="11"/>
  <c r="M15" i="11"/>
  <c r="N15" i="11"/>
  <c r="M16" i="11"/>
  <c r="N16" i="11"/>
  <c r="M17" i="11"/>
  <c r="N17" i="11"/>
  <c r="M18" i="11"/>
  <c r="N18" i="11"/>
  <c r="B1" i="11"/>
  <c r="Q10" i="5"/>
  <c r="S10" i="5"/>
  <c r="Q11" i="5"/>
  <c r="S11" i="5"/>
  <c r="Q12" i="5"/>
  <c r="S12" i="5"/>
  <c r="Q13" i="5"/>
  <c r="S13" i="5"/>
  <c r="Q14" i="5"/>
  <c r="S14" i="5"/>
  <c r="Q15" i="5"/>
  <c r="S15" i="5"/>
  <c r="Q16" i="5"/>
  <c r="S16" i="5"/>
  <c r="Q17" i="5"/>
  <c r="S17" i="5"/>
  <c r="Q18" i="5"/>
  <c r="S18" i="5"/>
  <c r="Q19" i="5"/>
  <c r="S19" i="5"/>
  <c r="Q20" i="5"/>
  <c r="S20" i="5"/>
  <c r="Q21" i="5"/>
  <c r="S21" i="5"/>
  <c r="Q22" i="5"/>
  <c r="S22" i="5"/>
  <c r="Q23" i="5"/>
  <c r="S23" i="5"/>
  <c r="Q24" i="5"/>
  <c r="S24" i="5"/>
  <c r="Q25" i="5"/>
  <c r="S25" i="5"/>
  <c r="Q26" i="5"/>
  <c r="S26" i="5"/>
  <c r="Q27" i="5"/>
  <c r="S27" i="5"/>
  <c r="Q28" i="5"/>
  <c r="S28" i="5"/>
  <c r="Q29" i="5"/>
  <c r="S29" i="5"/>
  <c r="Q30" i="5"/>
  <c r="S30" i="5"/>
  <c r="Q31" i="5"/>
  <c r="S31" i="5"/>
  <c r="Q32" i="5"/>
  <c r="S32" i="5"/>
  <c r="Q33" i="5"/>
  <c r="S33" i="5"/>
  <c r="B3" i="5"/>
  <c r="B1" i="5"/>
  <c r="C2" i="3"/>
  <c r="D9" i="14" l="1"/>
  <c r="C2" i="14"/>
  <c r="C4" i="14"/>
  <c r="D9" i="15"/>
  <c r="C4" i="15"/>
  <c r="C3" i="15"/>
  <c r="C2" i="15"/>
  <c r="D9" i="16"/>
  <c r="C4" i="16"/>
  <c r="C3" i="16"/>
  <c r="C2" i="16"/>
  <c r="D9" i="17"/>
  <c r="C3" i="17"/>
  <c r="C2" i="17"/>
  <c r="C4" i="17"/>
  <c r="D9" i="18"/>
  <c r="C4" i="18"/>
  <c r="C3" i="18"/>
  <c r="C2" i="18"/>
  <c r="D9" i="19"/>
  <c r="C4" i="19"/>
  <c r="C3" i="19"/>
  <c r="C2" i="19"/>
  <c r="D9" i="20"/>
  <c r="C4" i="20"/>
  <c r="C3" i="20"/>
  <c r="C2" i="20"/>
  <c r="D9" i="21"/>
  <c r="C3" i="21"/>
  <c r="C2" i="21"/>
  <c r="C4" i="21"/>
  <c r="D9" i="13"/>
  <c r="O14" i="13" s="1"/>
  <c r="C2" i="13"/>
  <c r="C4" i="13"/>
  <c r="C4" i="12"/>
  <c r="G16" i="12" s="1"/>
  <c r="D7" i="21"/>
  <c r="C7" i="21"/>
  <c r="E9" i="21"/>
  <c r="E7" i="21"/>
  <c r="C8" i="21"/>
  <c r="D8" i="21"/>
  <c r="E8" i="21"/>
  <c r="C9" i="21"/>
  <c r="C5" i="21"/>
  <c r="D7" i="20"/>
  <c r="C7" i="20"/>
  <c r="E9" i="20"/>
  <c r="E7" i="20"/>
  <c r="C8" i="20"/>
  <c r="D8" i="20"/>
  <c r="E8" i="20"/>
  <c r="C9" i="20"/>
  <c r="C5" i="20"/>
  <c r="E9" i="19"/>
  <c r="C7" i="19"/>
  <c r="D7" i="19"/>
  <c r="E7" i="19"/>
  <c r="E9" i="18"/>
  <c r="C8" i="19"/>
  <c r="D8" i="19"/>
  <c r="E8" i="19"/>
  <c r="C9" i="19"/>
  <c r="C5" i="19"/>
  <c r="C7" i="18"/>
  <c r="D7" i="18"/>
  <c r="E7" i="18"/>
  <c r="C8" i="18"/>
  <c r="D8" i="18"/>
  <c r="E8" i="18"/>
  <c r="C9" i="18"/>
  <c r="C5" i="18"/>
  <c r="D7" i="17"/>
  <c r="C7" i="17"/>
  <c r="E9" i="17"/>
  <c r="E7" i="17"/>
  <c r="C8" i="17"/>
  <c r="D8" i="17"/>
  <c r="E8" i="17"/>
  <c r="C9" i="17"/>
  <c r="C5" i="17"/>
  <c r="E9" i="16"/>
  <c r="C7" i="16"/>
  <c r="D7" i="16"/>
  <c r="E7" i="16"/>
  <c r="C8" i="16"/>
  <c r="D8" i="16"/>
  <c r="E8" i="16"/>
  <c r="C9" i="16"/>
  <c r="C5" i="16"/>
  <c r="E9" i="15"/>
  <c r="C7" i="15"/>
  <c r="E7" i="15"/>
  <c r="D7" i="15"/>
  <c r="C8" i="15"/>
  <c r="D8" i="15"/>
  <c r="E8" i="15"/>
  <c r="C9" i="15"/>
  <c r="C5" i="15"/>
  <c r="C7" i="14"/>
  <c r="E9" i="14"/>
  <c r="D7" i="14"/>
  <c r="E7" i="14"/>
  <c r="C8" i="14"/>
  <c r="D8" i="14"/>
  <c r="E8" i="14"/>
  <c r="C9" i="14"/>
  <c r="C5" i="14"/>
  <c r="C7" i="13"/>
  <c r="H23" i="13" s="1"/>
  <c r="E9" i="13"/>
  <c r="P23" i="13" s="1"/>
  <c r="O22" i="13"/>
  <c r="O31" i="13"/>
  <c r="O23" i="13"/>
  <c r="O15" i="13"/>
  <c r="O32" i="13"/>
  <c r="O24" i="13"/>
  <c r="O16" i="13"/>
  <c r="O33" i="13"/>
  <c r="O25" i="13"/>
  <c r="O17" i="13"/>
  <c r="O34" i="13"/>
  <c r="O26" i="13"/>
  <c r="O18" i="13"/>
  <c r="O35" i="13"/>
  <c r="O27" i="13"/>
  <c r="O19" i="13"/>
  <c r="O36" i="13"/>
  <c r="O28" i="13"/>
  <c r="O20" i="13"/>
  <c r="O37" i="13"/>
  <c r="O29" i="13"/>
  <c r="O21" i="13"/>
  <c r="O13" i="13"/>
  <c r="H16" i="13"/>
  <c r="H17" i="13"/>
  <c r="H19" i="13"/>
  <c r="H20" i="13"/>
  <c r="H14" i="13"/>
  <c r="P32" i="13"/>
  <c r="P17" i="13"/>
  <c r="P18" i="13"/>
  <c r="P28" i="13"/>
  <c r="P29" i="13"/>
  <c r="P14" i="13"/>
  <c r="O30" i="13"/>
  <c r="D7" i="13"/>
  <c r="E7" i="13"/>
  <c r="C8" i="13"/>
  <c r="D8" i="13"/>
  <c r="E8" i="13"/>
  <c r="C9" i="13"/>
  <c r="C5" i="13"/>
  <c r="E9" i="12"/>
  <c r="P16" i="12" s="1"/>
  <c r="D9" i="12"/>
  <c r="O16" i="12" s="1"/>
  <c r="C9" i="12"/>
  <c r="N16" i="12" s="1"/>
  <c r="E8" i="12"/>
  <c r="M16" i="12" s="1"/>
  <c r="D8" i="12"/>
  <c r="L16" i="12" s="1"/>
  <c r="C8" i="12"/>
  <c r="K16" i="12" s="1"/>
  <c r="E7" i="12"/>
  <c r="J16" i="12" s="1"/>
  <c r="D7" i="12"/>
  <c r="I16" i="12" s="1"/>
  <c r="C7" i="12"/>
  <c r="H16" i="12" s="1"/>
  <c r="C5" i="12"/>
  <c r="T13" i="12" s="1"/>
  <c r="S37" i="12"/>
  <c r="S36" i="12"/>
  <c r="S35" i="12"/>
  <c r="S34" i="12"/>
  <c r="S33" i="12"/>
  <c r="S32" i="12"/>
  <c r="S31" i="12"/>
  <c r="S30" i="12"/>
  <c r="S29" i="12"/>
  <c r="S28" i="12"/>
  <c r="S27" i="12"/>
  <c r="S26" i="12"/>
  <c r="S25" i="12"/>
  <c r="S24" i="12"/>
  <c r="S23" i="12"/>
  <c r="S22" i="12"/>
  <c r="S21" i="12"/>
  <c r="S20" i="12"/>
  <c r="S19" i="12"/>
  <c r="S18" i="12"/>
  <c r="S17" i="12"/>
  <c r="S16" i="12"/>
  <c r="S15" i="12"/>
  <c r="S14" i="12"/>
  <c r="S13" i="12"/>
  <c r="H14" i="12" l="1"/>
  <c r="H15" i="12"/>
  <c r="P14" i="12"/>
  <c r="P15" i="12"/>
  <c r="I14" i="12"/>
  <c r="I15" i="12"/>
  <c r="J14" i="12"/>
  <c r="J15" i="12"/>
  <c r="K14" i="12"/>
  <c r="K15" i="12"/>
  <c r="L14" i="12"/>
  <c r="L15" i="12"/>
  <c r="M14" i="12"/>
  <c r="M15" i="12"/>
  <c r="G14" i="12"/>
  <c r="G15" i="12"/>
  <c r="N14" i="12"/>
  <c r="N15" i="12"/>
  <c r="O14" i="12"/>
  <c r="O15" i="12"/>
  <c r="H13" i="13"/>
  <c r="O13" i="12"/>
  <c r="P13" i="12"/>
  <c r="I13" i="12"/>
  <c r="N13" i="12"/>
  <c r="H13" i="12"/>
  <c r="L13" i="12"/>
  <c r="J13" i="12"/>
  <c r="K13" i="12"/>
  <c r="M13" i="12"/>
  <c r="H27" i="13"/>
  <c r="H35" i="13"/>
  <c r="H30" i="13"/>
  <c r="H34" i="13"/>
  <c r="H21" i="13"/>
  <c r="H33" i="13"/>
  <c r="H28" i="13"/>
  <c r="H24" i="13"/>
  <c r="P15" i="13"/>
  <c r="P37" i="13"/>
  <c r="P26" i="13"/>
  <c r="H15" i="13"/>
  <c r="P20" i="13"/>
  <c r="P34" i="13"/>
  <c r="H22" i="13"/>
  <c r="H36" i="13"/>
  <c r="H25" i="13"/>
  <c r="P22" i="13"/>
  <c r="P25" i="13"/>
  <c r="P19" i="13"/>
  <c r="P31" i="13"/>
  <c r="P13" i="13"/>
  <c r="P27" i="13"/>
  <c r="P16" i="13"/>
  <c r="H29" i="13"/>
  <c r="H18" i="13"/>
  <c r="H32" i="13"/>
  <c r="H31" i="13"/>
  <c r="P36" i="13"/>
  <c r="P30" i="13"/>
  <c r="P33" i="13"/>
  <c r="P21" i="13"/>
  <c r="P35" i="13"/>
  <c r="P24" i="13"/>
  <c r="H37" i="13"/>
  <c r="H26" i="13"/>
  <c r="G31" i="13"/>
  <c r="G23" i="13"/>
  <c r="G15" i="13"/>
  <c r="G32" i="13"/>
  <c r="G24" i="13"/>
  <c r="G16" i="13"/>
  <c r="G33" i="13"/>
  <c r="G25" i="13"/>
  <c r="G17" i="13"/>
  <c r="G34" i="13"/>
  <c r="G26" i="13"/>
  <c r="G18" i="13"/>
  <c r="G35" i="13"/>
  <c r="G27" i="13"/>
  <c r="G19" i="13"/>
  <c r="G36" i="13"/>
  <c r="G28" i="13"/>
  <c r="G20" i="13"/>
  <c r="G37" i="13"/>
  <c r="G29" i="13"/>
  <c r="G21" i="13"/>
  <c r="G13" i="13"/>
  <c r="G30" i="13"/>
  <c r="G14" i="13"/>
  <c r="G22" i="13"/>
  <c r="R34" i="13"/>
  <c r="R26" i="13"/>
  <c r="R18" i="13"/>
  <c r="R35" i="13"/>
  <c r="R27" i="13"/>
  <c r="R19" i="13"/>
  <c r="R36" i="13"/>
  <c r="R28" i="13"/>
  <c r="R20" i="13"/>
  <c r="R37" i="13"/>
  <c r="R29" i="13"/>
  <c r="R21" i="13"/>
  <c r="R13" i="13"/>
  <c r="U13" i="13" s="1"/>
  <c r="R30" i="13"/>
  <c r="R22" i="13"/>
  <c r="R14" i="13"/>
  <c r="R31" i="13"/>
  <c r="R23" i="13"/>
  <c r="R15" i="13"/>
  <c r="R32" i="13"/>
  <c r="R24" i="13"/>
  <c r="R16" i="13"/>
  <c r="R33" i="13"/>
  <c r="R17" i="13"/>
  <c r="R25" i="13"/>
  <c r="M37" i="13"/>
  <c r="M29" i="13"/>
  <c r="M21" i="13"/>
  <c r="M13" i="13"/>
  <c r="M30" i="13"/>
  <c r="M22" i="13"/>
  <c r="M14" i="13"/>
  <c r="M31" i="13"/>
  <c r="M23" i="13"/>
  <c r="M15" i="13"/>
  <c r="M32" i="13"/>
  <c r="M24" i="13"/>
  <c r="M16" i="13"/>
  <c r="M33" i="13"/>
  <c r="M25" i="13"/>
  <c r="M17" i="13"/>
  <c r="M34" i="13"/>
  <c r="M26" i="13"/>
  <c r="M18" i="13"/>
  <c r="M35" i="13"/>
  <c r="M27" i="13"/>
  <c r="M19" i="13"/>
  <c r="M36" i="13"/>
  <c r="M28" i="13"/>
  <c r="M20" i="13"/>
  <c r="L36" i="13"/>
  <c r="L28" i="13"/>
  <c r="L20" i="13"/>
  <c r="L37" i="13"/>
  <c r="L29" i="13"/>
  <c r="L21" i="13"/>
  <c r="L13" i="13"/>
  <c r="L30" i="13"/>
  <c r="L22" i="13"/>
  <c r="L14" i="13"/>
  <c r="L31" i="13"/>
  <c r="L23" i="13"/>
  <c r="L15" i="13"/>
  <c r="L32" i="13"/>
  <c r="L24" i="13"/>
  <c r="L16" i="13"/>
  <c r="L33" i="13"/>
  <c r="L25" i="13"/>
  <c r="L17" i="13"/>
  <c r="L34" i="13"/>
  <c r="L26" i="13"/>
  <c r="L18" i="13"/>
  <c r="L35" i="13"/>
  <c r="L19" i="13"/>
  <c r="L27" i="13"/>
  <c r="Q33" i="13"/>
  <c r="Q25" i="13"/>
  <c r="Q17" i="13"/>
  <c r="Q34" i="13"/>
  <c r="Q26" i="13"/>
  <c r="Q18" i="13"/>
  <c r="Q35" i="13"/>
  <c r="Q27" i="13"/>
  <c r="Q19" i="13"/>
  <c r="Q36" i="13"/>
  <c r="Q28" i="13"/>
  <c r="Q20" i="13"/>
  <c r="Q37" i="13"/>
  <c r="Q29" i="13"/>
  <c r="Q21" i="13"/>
  <c r="Q13" i="13"/>
  <c r="Q30" i="13"/>
  <c r="Q22" i="13"/>
  <c r="Q14" i="13"/>
  <c r="Q31" i="13"/>
  <c r="Q23" i="13"/>
  <c r="Q15" i="13"/>
  <c r="Q32" i="13"/>
  <c r="Q16" i="13"/>
  <c r="Q24" i="13"/>
  <c r="K35" i="13"/>
  <c r="K27" i="13"/>
  <c r="K19" i="13"/>
  <c r="K36" i="13"/>
  <c r="K28" i="13"/>
  <c r="K20" i="13"/>
  <c r="K37" i="13"/>
  <c r="K29" i="13"/>
  <c r="K21" i="13"/>
  <c r="K13" i="13"/>
  <c r="K30" i="13"/>
  <c r="K22" i="13"/>
  <c r="K14" i="13"/>
  <c r="K31" i="13"/>
  <c r="K23" i="13"/>
  <c r="K15" i="13"/>
  <c r="K32" i="13"/>
  <c r="K24" i="13"/>
  <c r="K16" i="13"/>
  <c r="K33" i="13"/>
  <c r="K25" i="13"/>
  <c r="K17" i="13"/>
  <c r="K34" i="13"/>
  <c r="K18" i="13"/>
  <c r="K26" i="13"/>
  <c r="T36" i="13"/>
  <c r="T28" i="13"/>
  <c r="T20" i="13"/>
  <c r="T37" i="13"/>
  <c r="T29" i="13"/>
  <c r="T21" i="13"/>
  <c r="T13" i="13"/>
  <c r="T30" i="13"/>
  <c r="T22" i="13"/>
  <c r="T14" i="13"/>
  <c r="T31" i="13"/>
  <c r="T23" i="13"/>
  <c r="T15" i="13"/>
  <c r="T32" i="13"/>
  <c r="T24" i="13"/>
  <c r="T16" i="13"/>
  <c r="T33" i="13"/>
  <c r="T25" i="13"/>
  <c r="T17" i="13"/>
  <c r="T34" i="13"/>
  <c r="T26" i="13"/>
  <c r="T18" i="13"/>
  <c r="T35" i="13"/>
  <c r="T19" i="13"/>
  <c r="T27" i="13"/>
  <c r="J34" i="13"/>
  <c r="J26" i="13"/>
  <c r="J18" i="13"/>
  <c r="J35" i="13"/>
  <c r="J27" i="13"/>
  <c r="J19" i="13"/>
  <c r="J36" i="13"/>
  <c r="J28" i="13"/>
  <c r="J20" i="13"/>
  <c r="J37" i="13"/>
  <c r="J29" i="13"/>
  <c r="J21" i="13"/>
  <c r="J13" i="13"/>
  <c r="J30" i="13"/>
  <c r="J22" i="13"/>
  <c r="J14" i="13"/>
  <c r="J31" i="13"/>
  <c r="J23" i="13"/>
  <c r="J15" i="13"/>
  <c r="J32" i="13"/>
  <c r="J24" i="13"/>
  <c r="J16" i="13"/>
  <c r="J17" i="13"/>
  <c r="J25" i="13"/>
  <c r="J33" i="13"/>
  <c r="N30" i="13"/>
  <c r="N22" i="13"/>
  <c r="N14" i="13"/>
  <c r="N31" i="13"/>
  <c r="N23" i="13"/>
  <c r="N15" i="13"/>
  <c r="N32" i="13"/>
  <c r="N24" i="13"/>
  <c r="N16" i="13"/>
  <c r="N33" i="13"/>
  <c r="N25" i="13"/>
  <c r="N17" i="13"/>
  <c r="N34" i="13"/>
  <c r="N26" i="13"/>
  <c r="N18" i="13"/>
  <c r="N35" i="13"/>
  <c r="N27" i="13"/>
  <c r="N19" i="13"/>
  <c r="N36" i="13"/>
  <c r="N28" i="13"/>
  <c r="N20" i="13"/>
  <c r="N37" i="13"/>
  <c r="N13" i="13"/>
  <c r="N21" i="13"/>
  <c r="N29" i="13"/>
  <c r="I33" i="13"/>
  <c r="I25" i="13"/>
  <c r="I17" i="13"/>
  <c r="I34" i="13"/>
  <c r="I26" i="13"/>
  <c r="I18" i="13"/>
  <c r="I35" i="13"/>
  <c r="I27" i="13"/>
  <c r="I19" i="13"/>
  <c r="I36" i="13"/>
  <c r="I28" i="13"/>
  <c r="I20" i="13"/>
  <c r="I37" i="13"/>
  <c r="I29" i="13"/>
  <c r="I21" i="13"/>
  <c r="I13" i="13"/>
  <c r="I30" i="13"/>
  <c r="I22" i="13"/>
  <c r="I14" i="13"/>
  <c r="I31" i="13"/>
  <c r="I23" i="13"/>
  <c r="I15" i="13"/>
  <c r="I24" i="13"/>
  <c r="I32" i="13"/>
  <c r="I16" i="13"/>
  <c r="T15" i="12"/>
  <c r="T19" i="12"/>
  <c r="T25" i="12"/>
  <c r="T14" i="12"/>
  <c r="T16" i="12"/>
  <c r="T18" i="12"/>
  <c r="T26" i="12"/>
  <c r="T30" i="12"/>
  <c r="T20" i="12"/>
  <c r="T29" i="12"/>
  <c r="T21" i="12"/>
  <c r="T27" i="12"/>
  <c r="T28" i="12"/>
  <c r="T17" i="12"/>
  <c r="T22" i="12"/>
  <c r="T31" i="12"/>
  <c r="T32" i="12"/>
  <c r="T23" i="12"/>
  <c r="T33" i="12"/>
  <c r="T24" i="12"/>
  <c r="T35" i="12"/>
  <c r="T34" i="12"/>
  <c r="T36" i="12"/>
  <c r="T37" i="12"/>
  <c r="J10" i="3" l="1"/>
  <c r="N11" i="11" l="1"/>
  <c r="N10" i="11"/>
  <c r="R13" i="5"/>
  <c r="R21" i="5"/>
  <c r="R29" i="5"/>
  <c r="R10" i="5"/>
  <c r="R18" i="5"/>
  <c r="R26" i="5"/>
  <c r="R15" i="5"/>
  <c r="R23" i="5"/>
  <c r="R31" i="5"/>
  <c r="R12" i="5"/>
  <c r="R20" i="5"/>
  <c r="R28" i="5"/>
  <c r="R17" i="5"/>
  <c r="R25" i="5"/>
  <c r="R33" i="5"/>
  <c r="R14" i="5"/>
  <c r="R22" i="5"/>
  <c r="R11" i="5"/>
  <c r="R19" i="5"/>
  <c r="R27" i="5"/>
  <c r="R16" i="5"/>
  <c r="R24" i="5"/>
  <c r="R30" i="5"/>
  <c r="R32" i="5"/>
  <c r="O10" i="11" l="1"/>
  <c r="C3" i="13"/>
  <c r="O11" i="11"/>
  <c r="C3" i="14"/>
  <c r="G13" i="12"/>
  <c r="B20" i="11"/>
  <c r="M9" i="11"/>
  <c r="C2" i="12" s="1"/>
  <c r="C2" i="11"/>
  <c r="Q32" i="12" l="1"/>
  <c r="Q20" i="12"/>
  <c r="Q31" i="12"/>
  <c r="Q19" i="12"/>
  <c r="Q34" i="12"/>
  <c r="Q30" i="12"/>
  <c r="Q26" i="12"/>
  <c r="Q22" i="12"/>
  <c r="Q18" i="12"/>
  <c r="Q14" i="12"/>
  <c r="Q36" i="12"/>
  <c r="Q28" i="12"/>
  <c r="Q24" i="12"/>
  <c r="Q35" i="12"/>
  <c r="Q23" i="12"/>
  <c r="Q27" i="12"/>
  <c r="Q37" i="12"/>
  <c r="Q33" i="12"/>
  <c r="Q29" i="12"/>
  <c r="Q25" i="12"/>
  <c r="Q21" i="12"/>
  <c r="Q17" i="12"/>
  <c r="Q13" i="12"/>
  <c r="Q16" i="12"/>
  <c r="Q15" i="12"/>
  <c r="Q9" i="5" l="1"/>
  <c r="S9" i="5" l="1"/>
  <c r="C2" i="5"/>
  <c r="B35" i="5"/>
  <c r="N9" i="11" l="1"/>
  <c r="C3" i="12" s="1"/>
  <c r="R9" i="5"/>
  <c r="O9" i="11" l="1"/>
  <c r="R13" i="12" l="1"/>
  <c r="U13" i="12" s="1"/>
  <c r="R22" i="12"/>
  <c r="R26" i="12"/>
  <c r="R17" i="12"/>
  <c r="R19" i="12"/>
  <c r="R30" i="12"/>
  <c r="R31" i="12"/>
  <c r="R14" i="12"/>
  <c r="U14" i="12" s="1"/>
  <c r="R25" i="12"/>
  <c r="R34" i="12"/>
  <c r="R28" i="12"/>
  <c r="R27" i="12"/>
  <c r="R23" i="12"/>
  <c r="R29" i="12"/>
  <c r="R24" i="12"/>
  <c r="R18" i="12"/>
  <c r="R15" i="12"/>
  <c r="U15" i="12" s="1"/>
  <c r="R21" i="12"/>
  <c r="R16" i="12"/>
  <c r="U16" i="12" s="1"/>
  <c r="R32" i="12"/>
  <c r="R20" i="12"/>
  <c r="R33" i="12"/>
  <c r="R36" i="12"/>
  <c r="R35" i="12"/>
  <c r="R37"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Feineisen, Bernhard</author>
  </authors>
  <commentList>
    <comment ref="E8" authorId="0" shapeId="0" xr:uid="{C261B7F0-597F-42A0-BEDC-2D6D2D2EA3E5}">
      <text>
        <r>
          <rPr>
            <b/>
            <sz val="9"/>
            <color indexed="81"/>
            <rFont val="Segoe UI"/>
            <family val="2"/>
          </rPr>
          <t>Feineisen, Bernhard:</t>
        </r>
        <r>
          <rPr>
            <sz val="9"/>
            <color indexed="81"/>
            <rFont val="Segoe UI"/>
            <family val="2"/>
          </rPr>
          <t xml:space="preserve">
Trainer mit Namen / Vornamen / Mail erfassen und dann in Spalte "Trainer" ein X eintragen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Feineisen, Bernhard</author>
  </authors>
  <commentList>
    <comment ref="E12" authorId="0" shapeId="0" xr:uid="{5165AE34-9E45-4834-A23B-CCDC0C1B0B17}">
      <text>
        <r>
          <rPr>
            <b/>
            <sz val="9"/>
            <color indexed="81"/>
            <rFont val="Segoe UI"/>
            <family val="2"/>
          </rPr>
          <t>Feineisen, Bernhard:</t>
        </r>
        <r>
          <rPr>
            <sz val="9"/>
            <color indexed="81"/>
            <rFont val="Segoe UI"/>
            <family val="2"/>
          </rPr>
          <t xml:space="preserve">
Trainer mit Namen / Vornamen / Mail erfassen und dann in Spalte "Trainer" ein </t>
        </r>
        <r>
          <rPr>
            <b/>
            <sz val="9"/>
            <color indexed="81"/>
            <rFont val="Segoe UI"/>
            <family val="2"/>
          </rPr>
          <t>X</t>
        </r>
        <r>
          <rPr>
            <sz val="9"/>
            <color indexed="81"/>
            <rFont val="Segoe UI"/>
            <family val="2"/>
          </rPr>
          <t xml:space="preserve"> eintragen</t>
        </r>
      </text>
    </comment>
  </commentList>
</comments>
</file>

<file path=xl/sharedStrings.xml><?xml version="1.0" encoding="utf-8"?>
<sst xmlns="http://schemas.openxmlformats.org/spreadsheetml/2006/main" count="577" uniqueCount="208">
  <si>
    <t>Verein</t>
  </si>
  <si>
    <t>Tel.Nr.</t>
  </si>
  <si>
    <t>Beschreibung</t>
  </si>
  <si>
    <t>nur gelbe Felder ausfüllen</t>
  </si>
  <si>
    <t>Straße</t>
  </si>
  <si>
    <t>PLZ ORT</t>
  </si>
  <si>
    <t>1. Vorstand</t>
  </si>
  <si>
    <t>Mannschaft:</t>
  </si>
  <si>
    <t>Mannschaft</t>
  </si>
  <si>
    <t>Nr</t>
  </si>
  <si>
    <t>Sportart</t>
  </si>
  <si>
    <t>HIER KLICKEN</t>
  </si>
  <si>
    <t>Sportarten</t>
  </si>
  <si>
    <t>Fußball</t>
  </si>
  <si>
    <t>Handball</t>
  </si>
  <si>
    <t>Volleyball</t>
  </si>
  <si>
    <t>Karate</t>
  </si>
  <si>
    <t>Badische Meisterschaften</t>
  </si>
  <si>
    <t>Weltmeisterschaften</t>
  </si>
  <si>
    <t>Deutsche Meisterschaften</t>
  </si>
  <si>
    <t>Meister u. Aufstieg</t>
  </si>
  <si>
    <t>Süddeutsche Meisterschaften</t>
  </si>
  <si>
    <t>Jugend trainiert f. Olympia, Landesfinale</t>
  </si>
  <si>
    <t>Art der Meisterschaft
siehe Dropdownliste</t>
  </si>
  <si>
    <t>Tiername</t>
  </si>
  <si>
    <t>Detailbezeichnung Wettkampf, Liga, Meisterschaft</t>
  </si>
  <si>
    <t>Sportabzeichen</t>
  </si>
  <si>
    <t>Teilnahme an Olympischen Spielen</t>
  </si>
  <si>
    <t>Agility</t>
  </si>
  <si>
    <t>Faustball</t>
  </si>
  <si>
    <t>Judo</t>
  </si>
  <si>
    <t>Leichtathletik</t>
  </si>
  <si>
    <t>Reiten</t>
  </si>
  <si>
    <t>RSG</t>
  </si>
  <si>
    <t>Rugby</t>
  </si>
  <si>
    <t>Schießsport</t>
  </si>
  <si>
    <t>Tennis</t>
  </si>
  <si>
    <t>Gruppenwettkämpfe (TGW/SGW)</t>
  </si>
  <si>
    <t>Wettkampf</t>
  </si>
  <si>
    <t>Teilnahme an Weltmeisterschaften</t>
  </si>
  <si>
    <t>Reitclub Bretten e.V.</t>
  </si>
  <si>
    <t>VfB Bretten</t>
  </si>
  <si>
    <t>s. Dropdownliste</t>
  </si>
  <si>
    <t>Bezirksmeisterschaften</t>
  </si>
  <si>
    <t>Verbandsmeisterschaften</t>
  </si>
  <si>
    <t>Baden-Württembergische Meisterschaften</t>
  </si>
  <si>
    <t>Teilnahme an Paralympics</t>
  </si>
  <si>
    <t>Teilnahme an World Games</t>
  </si>
  <si>
    <t>Deutsches Turnfest</t>
  </si>
  <si>
    <t>Landesturnfest</t>
  </si>
  <si>
    <t>Gerätturnen</t>
  </si>
  <si>
    <t>FC Neibsheim</t>
  </si>
  <si>
    <t>SV Gölshausen</t>
  </si>
  <si>
    <t>TSV Dürrenbüchig</t>
  </si>
  <si>
    <t>TSV Rinklingen</t>
  </si>
  <si>
    <t>Mitwirkung in Deutscher Nataionalmannschaft</t>
  </si>
  <si>
    <t>Sportart (s.Dropdownliste)</t>
  </si>
  <si>
    <t>Hinweise: Bitte bei Platzierung nur Platz (als Zahl!) angeben; bei Art der Meisterschaft siehe Dropdownliste und diesen Wettkampf nehmen, der am besten passt!, Sportart bitte aus Dropdownliste auswählen!</t>
  </si>
  <si>
    <t>VEREIN</t>
  </si>
  <si>
    <t>Eingabe Vereinsdaten</t>
  </si>
  <si>
    <t>Basketball</t>
  </si>
  <si>
    <t>Verein kurz</t>
  </si>
  <si>
    <t>Kurz</t>
  </si>
  <si>
    <t>Edith-Stein-Gymnasium</t>
  </si>
  <si>
    <t>ESG</t>
  </si>
  <si>
    <t>Judokan</t>
  </si>
  <si>
    <t>KKS Bretten</t>
  </si>
  <si>
    <t>Reitclub</t>
  </si>
  <si>
    <t>Kickers Büchig</t>
  </si>
  <si>
    <t>TC Bretten</t>
  </si>
  <si>
    <t>TC Diedelsheim</t>
  </si>
  <si>
    <t>Leistung</t>
  </si>
  <si>
    <t>VereinKurz</t>
  </si>
  <si>
    <t>Mannschaftsname</t>
  </si>
  <si>
    <t>siehe Dropdownliste</t>
  </si>
  <si>
    <t>keine Abkürzungen</t>
  </si>
  <si>
    <t>Mehrkämpfe</t>
  </si>
  <si>
    <t>Triathlon</t>
  </si>
  <si>
    <t>Tanzen</t>
  </si>
  <si>
    <t>Art (E/M)</t>
  </si>
  <si>
    <t>SportartKopie</t>
  </si>
  <si>
    <t>Platz</t>
  </si>
  <si>
    <r>
      <t xml:space="preserve">1. Vereinsdaten: </t>
    </r>
    <r>
      <rPr>
        <b/>
        <u/>
        <sz val="11"/>
        <rFont val="Arial"/>
        <family val="2"/>
      </rPr>
      <t>(bitte vollständig ausfüllen)</t>
    </r>
  </si>
  <si>
    <t>2. Meldung Einzelsportler:</t>
  </si>
  <si>
    <r>
      <t xml:space="preserve">Sportler </t>
    </r>
    <r>
      <rPr>
        <b/>
        <sz val="10"/>
        <rFont val="Arial"/>
        <family val="2"/>
      </rPr>
      <t>Name</t>
    </r>
  </si>
  <si>
    <r>
      <t xml:space="preserve">Sportler </t>
    </r>
    <r>
      <rPr>
        <b/>
        <u/>
        <sz val="8"/>
        <rFont val="Arial"/>
        <family val="2"/>
      </rPr>
      <t>Vorname</t>
    </r>
  </si>
  <si>
    <t>1. TAEKWON-DO-Club Bretten e.V.</t>
  </si>
  <si>
    <t>Akademie Karate Kanzen e.V.</t>
  </si>
  <si>
    <t>Judokan Bretten e.V.</t>
  </si>
  <si>
    <t>Kleinkaliber-Schützenverein 1923 Bretten e.V.</t>
  </si>
  <si>
    <t>Kleinkaliber-Schützenverein Bauerbach e.V.</t>
  </si>
  <si>
    <t>Kraichgau-Fahnenschwinger Bretten e.V.</t>
  </si>
  <si>
    <t>Rad-Sport-Club Bretten e.V.</t>
  </si>
  <si>
    <t>Tennis-Club Blau-Weiß Bretten e.V.</t>
  </si>
  <si>
    <t>Turn- und Sportverein 1891 Rinklingen e.V.</t>
  </si>
  <si>
    <t>Turn- und Sportverein Diedelsheim e.V.</t>
  </si>
  <si>
    <t>Turnverein 1846 Bretten e.V.</t>
  </si>
  <si>
    <t>TV Bretten</t>
  </si>
  <si>
    <t>Europameisterschaften</t>
  </si>
  <si>
    <t>Bundessiegerprüfung</t>
  </si>
  <si>
    <t>Jugend trainiert f. Olympia, Bundesfinale</t>
  </si>
  <si>
    <t>Fahnenschwingen</t>
  </si>
  <si>
    <t>Taekwondo</t>
  </si>
  <si>
    <t>z.Meisterschaft =Bezirksmeisterschaft
und bei Ergänzung beschreibt man dann Jugend oder Senioren etc.</t>
  </si>
  <si>
    <t>Bitte die Eingabe Vereinsname nur über Dropdownliste auswählen!</t>
  </si>
  <si>
    <t>AC Bretten</t>
  </si>
  <si>
    <t>LEISTUNG 2</t>
  </si>
  <si>
    <t>LEISTUNG 3</t>
  </si>
  <si>
    <t>Email*</t>
  </si>
  <si>
    <t>Name, Vorname *</t>
  </si>
  <si>
    <t>* Pflichtfelder</t>
  </si>
  <si>
    <t>Email Adresse</t>
  </si>
  <si>
    <t>LEISTUNG 1 ("höchster Erfolg")</t>
  </si>
  <si>
    <t>Verein kurz nicht löschen</t>
  </si>
  <si>
    <t>Swim &amp; Run</t>
  </si>
  <si>
    <t>Trainer</t>
  </si>
  <si>
    <t>L1_Platz</t>
  </si>
  <si>
    <t>L2_Platz</t>
  </si>
  <si>
    <t>L3_Platz</t>
  </si>
  <si>
    <t>Detail</t>
  </si>
  <si>
    <t>3. Meldung Mannschaften:</t>
  </si>
  <si>
    <t>Name Eindeutig</t>
  </si>
  <si>
    <t>L1_Detail</t>
  </si>
  <si>
    <t>L2_ART</t>
  </si>
  <si>
    <t>L3_Detail</t>
  </si>
  <si>
    <t>L3_ART</t>
  </si>
  <si>
    <t>L1_ART</t>
  </si>
  <si>
    <t>L2_Detail</t>
  </si>
  <si>
    <t>Johann-Peter-Hebel Schule</t>
  </si>
  <si>
    <t>MGB</t>
  </si>
  <si>
    <t>Schillerschule Bretten</t>
  </si>
  <si>
    <t>Melanchthon-Gymnasium</t>
  </si>
  <si>
    <t>Blasrohrschießen</t>
  </si>
  <si>
    <t>Bogenschießen</t>
  </si>
  <si>
    <t>Westdeutsche Meisterschaften</t>
  </si>
  <si>
    <t>Radsport</t>
  </si>
  <si>
    <t>Kickboxen</t>
  </si>
  <si>
    <t>Fahrrad-Geschicklichkeit</t>
  </si>
  <si>
    <r>
      <t xml:space="preserve">Folgende </t>
    </r>
    <r>
      <rPr>
        <sz val="14"/>
        <rFont val="Arial"/>
        <family val="2"/>
      </rPr>
      <t>Mannschaften</t>
    </r>
    <r>
      <rPr>
        <sz val="10"/>
        <rFont val="Arial"/>
        <family val="2"/>
      </rPr>
      <t xml:space="preserve"> werden zur Ehrung 2022 vorgeschlagen:</t>
    </r>
  </si>
  <si>
    <t>M 1</t>
  </si>
  <si>
    <t>M 2</t>
  </si>
  <si>
    <t>M 3</t>
  </si>
  <si>
    <t>M 4</t>
  </si>
  <si>
    <t>M 5</t>
  </si>
  <si>
    <t>M 6</t>
  </si>
  <si>
    <t>M 7</t>
  </si>
  <si>
    <t>M 8</t>
  </si>
  <si>
    <t>M 9</t>
  </si>
  <si>
    <t>M 10</t>
  </si>
  <si>
    <t>Leistung 1</t>
  </si>
  <si>
    <t>Leistung 2</t>
  </si>
  <si>
    <t>Leistung 3</t>
  </si>
  <si>
    <r>
      <t xml:space="preserve">Wird ein Sportler mit </t>
    </r>
    <r>
      <rPr>
        <b/>
        <u/>
        <sz val="11"/>
        <rFont val="Arial"/>
        <family val="2"/>
      </rPr>
      <t>mehreren</t>
    </r>
    <r>
      <rPr>
        <sz val="11"/>
        <rFont val="Arial"/>
        <family val="2"/>
      </rPr>
      <t xml:space="preserve"> Leistungen vorgeschlagen bitte nur </t>
    </r>
    <r>
      <rPr>
        <b/>
        <u/>
        <sz val="11"/>
        <rFont val="Arial"/>
        <family val="2"/>
      </rPr>
      <t>eine Zeile</t>
    </r>
    <r>
      <rPr>
        <sz val="11"/>
        <rFont val="Arial"/>
        <family val="2"/>
      </rPr>
      <t xml:space="preserve"> verwenden, "höchster" Erfolg als erstes aufführen!! Sind es mehr als 3 Leistungen, so kann eine weitere Zeile mit allen Angaben (Namen etc) verwendet werden</t>
    </r>
  </si>
  <si>
    <r>
      <t xml:space="preserve">Wird </t>
    </r>
    <r>
      <rPr>
        <b/>
        <sz val="11"/>
        <rFont val="Arial"/>
        <family val="2"/>
      </rPr>
      <t>eine</t>
    </r>
    <r>
      <rPr>
        <sz val="11"/>
        <rFont val="Arial"/>
        <family val="2"/>
      </rPr>
      <t xml:space="preserve"> Mannschaft für </t>
    </r>
    <r>
      <rPr>
        <u/>
        <sz val="11"/>
        <rFont val="Arial"/>
        <family val="2"/>
      </rPr>
      <t>mehrere</t>
    </r>
    <r>
      <rPr>
        <sz val="11"/>
        <rFont val="Arial"/>
        <family val="2"/>
      </rPr>
      <t xml:space="preserve"> Leistungen vorgeschlagen bitte nur eine Zeile verwenden, "höchster" Erfolg als erstes aufführen!! Sind es mehr als 3 Leistungen, so kann eine weitere Zeile mit allen Angaben (Namen etc) verwendet werden.</t>
    </r>
  </si>
  <si>
    <t>Die Leistungen der Einzelsportler werden in dieser Tabelle erfasst.  Je Sportler sind max. 3 zu ehrende Leistungen einzutragen, die am höchsten zu bewertene Leistung immer an erster Stelle</t>
  </si>
  <si>
    <t>Zuerst jede zu ehrende Mannschaft in die Übersichtsliste Mannschaften eintragen. Zu jeder Mannschaft gibt es ein Einzelblatt für die Mitglieder der Mannschaft.
Trainer und Betreuer ebenfalls einzeln eintragen mit entsprechender Kennzeichnung!</t>
  </si>
  <si>
    <t>4. Hinweise</t>
  </si>
  <si>
    <t>Es werden keine Anträge als pdf Fassung angenommen
Angaben von Sportlern immer mit E-Mail Adresse</t>
  </si>
  <si>
    <r>
      <t>Sportler</t>
    </r>
    <r>
      <rPr>
        <b/>
        <u/>
        <sz val="8"/>
        <rFont val="Arial"/>
        <family val="2"/>
      </rPr>
      <t xml:space="preserve"> </t>
    </r>
    <r>
      <rPr>
        <b/>
        <u/>
        <sz val="10"/>
        <rFont val="Arial"/>
        <family val="2"/>
      </rPr>
      <t>Name</t>
    </r>
  </si>
  <si>
    <t>Es werden nur vollständig ausgefüllte Nennungen (mit Emailadresse) übernommen!</t>
  </si>
  <si>
    <r>
      <t xml:space="preserve">Sportler </t>
    </r>
    <r>
      <rPr>
        <b/>
        <u/>
        <sz val="10"/>
        <rFont val="Arial"/>
        <family val="2"/>
      </rPr>
      <t>Name</t>
    </r>
  </si>
  <si>
    <t>Eindeutiger Mannschaftsname leer</t>
  </si>
  <si>
    <t>Mannschaft leer</t>
  </si>
  <si>
    <t>Boccia</t>
  </si>
  <si>
    <t>Rollerskating</t>
  </si>
  <si>
    <t>Kanu</t>
  </si>
  <si>
    <t>Tischtennis</t>
  </si>
  <si>
    <t>Biketrial</t>
  </si>
  <si>
    <t>Schachsport</t>
  </si>
  <si>
    <t>Automobilclub Bretten im ADAC e.V.</t>
  </si>
  <si>
    <t xml:space="preserve">Fußballclub Neibsheim 1935 e.V. </t>
  </si>
  <si>
    <t>Fußballverein 1920 "Viktoria" Bauerbach e.V.</t>
  </si>
  <si>
    <t>Hundesportverein Bauerbach  (HSV) e.V.</t>
  </si>
  <si>
    <t>Lebenshilfe Bruchsal-Bretten</t>
  </si>
  <si>
    <t>Schachclub 1947 Bretten e.V.</t>
  </si>
  <si>
    <t>Skiclub Kraichgau e.V.</t>
  </si>
  <si>
    <t>Sportverein Gölshausen 1947 e.V.</t>
  </si>
  <si>
    <t>Sternfahrer-Club Diedelsheim e.V.</t>
  </si>
  <si>
    <t>Taekwondo-Treff Bretten e.V.</t>
  </si>
  <si>
    <t xml:space="preserve">Tischtennis-Freunde-Ruit (TTF Ruit) e.V. </t>
  </si>
  <si>
    <t>Turn- und Sportverein Dürrenbüchig 1912 e.V.</t>
  </si>
  <si>
    <t>Verein für Bewegungsspiele (VfB) Bretten 1908 e.V.</t>
  </si>
  <si>
    <t>Verein für Deutsche Schäferhunde (SV) Ortsgruppe Bretten-Rinklingen e.V.</t>
  </si>
  <si>
    <t>Verein für Sport, Gesundheit und Rehabilitation Bretten e.V.</t>
  </si>
  <si>
    <t>TAEKWAN-DO Club</t>
  </si>
  <si>
    <t>Akademie Kanzen</t>
  </si>
  <si>
    <t>FC Bauerbach</t>
  </si>
  <si>
    <t>HSV Bauerbach</t>
  </si>
  <si>
    <t>KKS Bauerbach</t>
  </si>
  <si>
    <t>Fahnenschwinger</t>
  </si>
  <si>
    <t>Lebenshilfe</t>
  </si>
  <si>
    <t>Radclub</t>
  </si>
  <si>
    <t>RehaSport</t>
  </si>
  <si>
    <t>Schachclub</t>
  </si>
  <si>
    <t>Skiclub</t>
  </si>
  <si>
    <t>Sternfahrerclub</t>
  </si>
  <si>
    <t>Taekwando Treff</t>
  </si>
  <si>
    <t>TTC Ruit</t>
  </si>
  <si>
    <t>TSV Diedeldsheim</t>
  </si>
  <si>
    <t>Verein f Schäferhunde</t>
  </si>
  <si>
    <t>VSG Bretten</t>
  </si>
  <si>
    <t>Hebelschule</t>
  </si>
  <si>
    <t>Schillerschule</t>
  </si>
  <si>
    <t>Reha Sport Bretten e.V.</t>
  </si>
  <si>
    <t>Sportverein (SV) Kickers Büchig 1947 e.V.</t>
  </si>
  <si>
    <t>Tennisclub TC-Diedelsheim e. V.</t>
  </si>
  <si>
    <t>Max-Planck-Realschule</t>
  </si>
  <si>
    <t>MPR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</si>
</sst>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41" x14ac:knownFonts="1">
    <font>
      <sz val="10"/>
      <name val="Arial"/>
    </font>
    <font>
      <sz val="10"/>
      <name val="Arial"/>
      <family val="2"/>
    </font>
    <font>
      <u/>
      <sz val="10"/>
      <color indexed="12"/>
      <name val="Arial"/>
      <family val="2"/>
    </font>
    <font>
      <sz val="8"/>
      <name val="Arial"/>
      <family val="2"/>
    </font>
    <font>
      <b/>
      <sz val="8"/>
      <name val="Arial"/>
      <family val="2"/>
    </font>
    <font>
      <b/>
      <sz val="10"/>
      <name val="Arial"/>
      <family val="2"/>
    </font>
    <font>
      <b/>
      <sz val="9"/>
      <name val="Arial"/>
      <family val="2"/>
    </font>
    <font>
      <i/>
      <sz val="8"/>
      <name val="Arial"/>
      <family val="2"/>
    </font>
    <font>
      <b/>
      <i/>
      <sz val="8"/>
      <name val="Arial"/>
      <family val="2"/>
    </font>
    <font>
      <b/>
      <sz val="9"/>
      <name val="Arial"/>
      <family val="2"/>
    </font>
    <font>
      <sz val="9"/>
      <name val="Arial"/>
      <family val="2"/>
    </font>
    <font>
      <sz val="10"/>
      <name val="Arial"/>
      <family val="2"/>
    </font>
    <font>
      <b/>
      <sz val="7"/>
      <name val="Arial"/>
      <family val="2"/>
    </font>
    <font>
      <b/>
      <sz val="18"/>
      <name val="Arial"/>
      <family val="2"/>
    </font>
    <font>
      <b/>
      <i/>
      <sz val="10"/>
      <name val="Arial"/>
      <family val="2"/>
    </font>
    <font>
      <b/>
      <sz val="14"/>
      <name val="Arial"/>
      <family val="2"/>
    </font>
    <font>
      <sz val="7"/>
      <name val="Arial"/>
      <family val="2"/>
    </font>
    <font>
      <b/>
      <sz val="11"/>
      <name val="Arial"/>
      <family val="2"/>
    </font>
    <font>
      <b/>
      <sz val="12"/>
      <name val="Arial"/>
      <family val="2"/>
    </font>
    <font>
      <b/>
      <i/>
      <sz val="11"/>
      <name val="Arial"/>
      <family val="2"/>
    </font>
    <font>
      <sz val="14"/>
      <name val="Arial"/>
      <family val="2"/>
    </font>
    <font>
      <b/>
      <sz val="8"/>
      <name val="Arial"/>
      <family val="2"/>
    </font>
    <font>
      <sz val="8"/>
      <name val="Arial"/>
      <family val="2"/>
    </font>
    <font>
      <sz val="11"/>
      <name val="Arial"/>
      <family val="2"/>
    </font>
    <font>
      <sz val="13"/>
      <name val="Arial"/>
      <family val="2"/>
    </font>
    <font>
      <b/>
      <u/>
      <sz val="14"/>
      <name val="Arial"/>
      <family val="2"/>
    </font>
    <font>
      <b/>
      <u/>
      <sz val="11"/>
      <name val="Arial"/>
      <family val="2"/>
    </font>
    <font>
      <b/>
      <sz val="10"/>
      <name val="Arial"/>
      <family val="2"/>
    </font>
    <font>
      <i/>
      <sz val="8"/>
      <name val="Arial"/>
      <family val="2"/>
    </font>
    <font>
      <sz val="13"/>
      <name val="Arial"/>
      <family val="2"/>
    </font>
    <font>
      <b/>
      <u/>
      <sz val="8"/>
      <name val="Arial"/>
      <family val="2"/>
    </font>
    <font>
      <sz val="12"/>
      <color theme="3"/>
      <name val="Arial"/>
      <family val="2"/>
    </font>
    <font>
      <u/>
      <sz val="11"/>
      <name val="Arial"/>
      <family val="2"/>
    </font>
    <font>
      <sz val="8"/>
      <color theme="3"/>
      <name val="Arial"/>
      <family val="2"/>
    </font>
    <font>
      <b/>
      <sz val="20"/>
      <name val="Arial"/>
      <family val="2"/>
    </font>
    <font>
      <b/>
      <i/>
      <u/>
      <sz val="8"/>
      <name val="Arial"/>
      <family val="2"/>
    </font>
    <font>
      <i/>
      <sz val="10"/>
      <name val="Arial"/>
      <family val="2"/>
    </font>
    <font>
      <sz val="12"/>
      <name val="Arial"/>
      <family val="2"/>
    </font>
    <font>
      <b/>
      <u/>
      <sz val="10"/>
      <name val="Arial"/>
      <family val="2"/>
    </font>
    <font>
      <sz val="9"/>
      <color indexed="81"/>
      <name val="Segoe UI"/>
      <family val="2"/>
    </font>
    <font>
      <b/>
      <sz val="9"/>
      <color indexed="81"/>
      <name val="Segoe UI"/>
      <family val="2"/>
    </font>
  </fonts>
  <fills count="12">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indexed="15"/>
        <bgColor indexed="64"/>
      </patternFill>
    </fill>
    <fill>
      <patternFill patternType="solid">
        <fgColor indexed="50"/>
        <bgColor indexed="64"/>
      </patternFill>
    </fill>
    <fill>
      <patternFill patternType="solid">
        <fgColor theme="6"/>
        <bgColor indexed="64"/>
      </patternFill>
    </fill>
    <fill>
      <patternFill patternType="solid">
        <fgColor theme="6" tint="0.79998168889431442"/>
        <bgColor indexed="64"/>
      </patternFill>
    </fill>
    <fill>
      <patternFill patternType="solid">
        <fgColor rgb="FFFFFF00"/>
        <bgColor indexed="64"/>
      </patternFill>
    </fill>
    <fill>
      <patternFill patternType="solid">
        <fgColor theme="4"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ck">
        <color indexed="64"/>
      </left>
      <right/>
      <top style="thick">
        <color indexed="64"/>
      </top>
      <bottom/>
      <diagonal/>
    </border>
    <border>
      <left style="medium">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style="dashDotDot">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thick">
        <color indexed="64"/>
      </right>
      <top style="thin">
        <color indexed="64"/>
      </top>
      <bottom style="thin">
        <color indexed="64"/>
      </bottom>
      <diagonal/>
    </border>
    <border>
      <left style="thick">
        <color indexed="64"/>
      </left>
      <right style="dashDotDot">
        <color indexed="64"/>
      </right>
      <top/>
      <bottom style="thin">
        <color indexed="64"/>
      </bottom>
      <diagonal/>
    </border>
    <border>
      <left style="dashDotDot">
        <color indexed="64"/>
      </left>
      <right style="dashDotDot">
        <color indexed="64"/>
      </right>
      <top/>
      <bottom style="thin">
        <color indexed="64"/>
      </bottom>
      <diagonal/>
    </border>
    <border>
      <left style="dashDotDot">
        <color indexed="64"/>
      </left>
      <right style="thick">
        <color indexed="64"/>
      </right>
      <top/>
      <bottom style="thin">
        <color indexed="64"/>
      </bottom>
      <diagonal/>
    </border>
    <border>
      <left/>
      <right/>
      <top style="thick">
        <color indexed="64"/>
      </top>
      <bottom/>
      <diagonal/>
    </border>
    <border>
      <left/>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right/>
      <top style="dotted">
        <color indexed="64"/>
      </top>
      <bottom/>
      <diagonal/>
    </border>
    <border>
      <left style="thick">
        <color indexed="64"/>
      </left>
      <right/>
      <top/>
      <bottom/>
      <diagonal/>
    </border>
    <border>
      <left/>
      <right style="thick">
        <color indexed="64"/>
      </right>
      <top style="thick">
        <color indexed="64"/>
      </top>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style="thick">
        <color indexed="64"/>
      </left>
      <right style="dotted">
        <color indexed="64"/>
      </right>
      <top style="thin">
        <color indexed="64"/>
      </top>
      <bottom style="dotted">
        <color indexed="64"/>
      </bottom>
      <diagonal/>
    </border>
    <border>
      <left/>
      <right style="dotted">
        <color indexed="64"/>
      </right>
      <top style="thin">
        <color indexed="64"/>
      </top>
      <bottom style="dotted">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44">
    <xf numFmtId="0" fontId="0" fillId="0" borderId="0" xfId="0"/>
    <xf numFmtId="0" fontId="3" fillId="0" borderId="0" xfId="0" applyFont="1"/>
    <xf numFmtId="0" fontId="6"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3" borderId="1" xfId="0" applyFont="1" applyFill="1" applyBorder="1" applyAlignment="1" applyProtection="1">
      <alignment horizontal="left" vertical="center" wrapText="1" indent="1"/>
      <protection locked="0"/>
    </xf>
    <xf numFmtId="0" fontId="4" fillId="2" borderId="2" xfId="0" applyFont="1" applyFill="1" applyBorder="1" applyAlignment="1">
      <alignment horizontal="center" vertical="center" wrapText="1"/>
    </xf>
    <xf numFmtId="0" fontId="14" fillId="0" borderId="3" xfId="0" applyFont="1" applyBorder="1" applyAlignment="1">
      <alignment horizontal="right" vertical="center" wrapText="1"/>
    </xf>
    <xf numFmtId="0" fontId="11" fillId="3" borderId="1" xfId="0" applyFont="1" applyFill="1" applyBorder="1" applyAlignment="1" applyProtection="1">
      <alignment horizontal="left" vertical="center" wrapText="1" indent="1"/>
      <protection locked="0"/>
    </xf>
    <xf numFmtId="0" fontId="3" fillId="0" borderId="1" xfId="0" applyFont="1" applyBorder="1" applyAlignment="1">
      <alignment horizontal="center" vertical="center"/>
    </xf>
    <xf numFmtId="0" fontId="16" fillId="0" borderId="1" xfId="0" applyFont="1" applyBorder="1" applyAlignment="1">
      <alignment vertical="center" wrapText="1"/>
    </xf>
    <xf numFmtId="0" fontId="12" fillId="3" borderId="0" xfId="0" applyFont="1" applyFill="1" applyAlignment="1">
      <alignment horizontal="left" vertical="center" wrapText="1"/>
    </xf>
    <xf numFmtId="0" fontId="5" fillId="3" borderId="2" xfId="0" applyFont="1" applyFill="1" applyBorder="1" applyAlignment="1" applyProtection="1">
      <alignment horizontal="left" vertical="center" wrapText="1" indent="1"/>
      <protection locked="0"/>
    </xf>
    <xf numFmtId="0" fontId="15" fillId="0" borderId="0" xfId="0" applyFont="1" applyBorder="1" applyAlignment="1">
      <alignment vertical="center"/>
    </xf>
    <xf numFmtId="0" fontId="0" fillId="0" borderId="0" xfId="0" applyAlignment="1">
      <alignment vertical="center"/>
    </xf>
    <xf numFmtId="0" fontId="16" fillId="0" borderId="1" xfId="0" applyFont="1" applyBorder="1" applyAlignment="1">
      <alignment horizontal="center"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5" fillId="2" borderId="0" xfId="0" applyFont="1" applyFill="1" applyAlignment="1">
      <alignment horizontal="center"/>
    </xf>
    <xf numFmtId="0" fontId="21" fillId="3" borderId="1" xfId="0" applyFont="1" applyFill="1" applyBorder="1" applyAlignment="1" applyProtection="1">
      <alignment horizontal="left" vertical="center" wrapText="1" indent="1"/>
      <protection locked="0"/>
    </xf>
    <xf numFmtId="0" fontId="3" fillId="0" borderId="6" xfId="0" applyFont="1" applyBorder="1" applyAlignment="1">
      <alignment horizontal="left" vertical="center" wrapText="1"/>
    </xf>
    <xf numFmtId="0" fontId="23" fillId="5" borderId="3" xfId="0" applyFont="1" applyFill="1" applyBorder="1" applyAlignment="1">
      <alignment vertical="center" wrapText="1"/>
    </xf>
    <xf numFmtId="0" fontId="23" fillId="0" borderId="0" xfId="0" applyFont="1"/>
    <xf numFmtId="0" fontId="18" fillId="0" borderId="1" xfId="0" applyFont="1" applyFill="1" applyBorder="1" applyAlignment="1">
      <alignment horizontal="left" vertical="center" wrapText="1"/>
    </xf>
    <xf numFmtId="0" fontId="24" fillId="5" borderId="3" xfId="0" applyFont="1" applyFill="1" applyBorder="1" applyAlignment="1">
      <alignment vertical="center" wrapText="1"/>
    </xf>
    <xf numFmtId="0" fontId="25" fillId="0" borderId="0" xfId="0" applyFont="1" applyBorder="1" applyAlignment="1">
      <alignment horizontal="left" vertical="center"/>
    </xf>
    <xf numFmtId="0" fontId="1" fillId="0" borderId="1" xfId="0" applyFont="1" applyBorder="1" applyAlignment="1">
      <alignment horizontal="center" vertical="center" wrapText="1"/>
    </xf>
    <xf numFmtId="0" fontId="27" fillId="2" borderId="8" xfId="0" applyFont="1" applyFill="1" applyBorder="1" applyAlignment="1">
      <alignment horizontal="center" vertical="center" wrapText="1"/>
    </xf>
    <xf numFmtId="0" fontId="28" fillId="2" borderId="9" xfId="0" applyFont="1" applyFill="1" applyBorder="1" applyAlignment="1">
      <alignment horizontal="center" wrapText="1"/>
    </xf>
    <xf numFmtId="20" fontId="3" fillId="0" borderId="5" xfId="0" applyNumberFormat="1" applyFont="1" applyBorder="1" applyAlignment="1">
      <alignment horizontal="left" vertical="center" wrapText="1"/>
    </xf>
    <xf numFmtId="0" fontId="5" fillId="2" borderId="0" xfId="0" applyFont="1" applyFill="1" applyAlignment="1">
      <alignment horizontal="center" vertical="center"/>
    </xf>
    <xf numFmtId="0" fontId="23" fillId="0" borderId="0" xfId="0" applyFont="1" applyAlignment="1">
      <alignment vertical="center"/>
    </xf>
    <xf numFmtId="0" fontId="29" fillId="5" borderId="3" xfId="0" applyFont="1" applyFill="1" applyBorder="1" applyAlignment="1">
      <alignment vertical="center" wrapText="1"/>
    </xf>
    <xf numFmtId="0" fontId="22"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8" borderId="0" xfId="0" applyFont="1" applyFill="1"/>
    <xf numFmtId="0" fontId="13" fillId="8" borderId="0" xfId="0" applyFont="1" applyFill="1" applyAlignment="1">
      <alignment vertical="top"/>
    </xf>
    <xf numFmtId="0" fontId="5" fillId="3" borderId="1" xfId="0" applyFont="1" applyFill="1" applyBorder="1" applyAlignment="1" applyProtection="1">
      <alignment horizontal="center" vertical="center" wrapText="1"/>
      <protection locked="0"/>
    </xf>
    <xf numFmtId="0" fontId="13" fillId="8" borderId="0" xfId="0" applyFont="1" applyFill="1" applyBorder="1" applyAlignment="1">
      <alignment vertical="top"/>
    </xf>
    <xf numFmtId="0" fontId="13" fillId="8" borderId="0" xfId="0" applyFont="1" applyFill="1" applyBorder="1" applyAlignment="1">
      <alignment vertical="top" wrapText="1"/>
    </xf>
    <xf numFmtId="0" fontId="1" fillId="3" borderId="1" xfId="0" applyFont="1" applyFill="1" applyBorder="1" applyAlignment="1" applyProtection="1">
      <alignment horizontal="left" vertical="center" wrapText="1" indent="1"/>
      <protection locked="0"/>
    </xf>
    <xf numFmtId="0" fontId="3" fillId="8" borderId="0" xfId="0" applyFont="1" applyFill="1" applyAlignment="1"/>
    <xf numFmtId="0" fontId="3" fillId="0" borderId="0" xfId="0" applyFont="1" applyAlignment="1"/>
    <xf numFmtId="0" fontId="10" fillId="3" borderId="1" xfId="0" applyFont="1" applyFill="1" applyBorder="1" applyAlignment="1" applyProtection="1">
      <alignment horizontal="left" vertical="center" wrapText="1"/>
      <protection locked="0"/>
    </xf>
    <xf numFmtId="0" fontId="21" fillId="3" borderId="2" xfId="0" applyFont="1" applyFill="1" applyBorder="1" applyAlignment="1" applyProtection="1">
      <alignment horizontal="left" vertical="center" wrapText="1"/>
      <protection locked="0"/>
    </xf>
    <xf numFmtId="0" fontId="18" fillId="8" borderId="12" xfId="0" applyFont="1" applyFill="1" applyBorder="1" applyAlignment="1">
      <alignment horizontal="centerContinuous" vertical="center"/>
    </xf>
    <xf numFmtId="0" fontId="18" fillId="8" borderId="13" xfId="0" applyFont="1" applyFill="1" applyBorder="1" applyAlignment="1">
      <alignment horizontal="centerContinuous" vertical="center"/>
    </xf>
    <xf numFmtId="0" fontId="18" fillId="8" borderId="14" xfId="0" applyFont="1" applyFill="1" applyBorder="1" applyAlignment="1">
      <alignment horizontal="centerContinuous" vertical="center"/>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 fillId="3" borderId="17" xfId="0" applyFont="1" applyFill="1" applyBorder="1" applyAlignment="1" applyProtection="1">
      <alignment horizontal="left" vertical="center" wrapText="1" indent="1"/>
      <protection locked="0"/>
    </xf>
    <xf numFmtId="0" fontId="4" fillId="3" borderId="18" xfId="0" applyFont="1" applyFill="1" applyBorder="1" applyAlignment="1" applyProtection="1">
      <alignment horizontal="left" vertical="center" wrapText="1"/>
      <protection locked="0"/>
    </xf>
    <xf numFmtId="0" fontId="4" fillId="3" borderId="19" xfId="0" applyFont="1" applyFill="1" applyBorder="1" applyAlignment="1" applyProtection="1">
      <alignment horizontal="left" vertical="center" wrapText="1"/>
      <protection locked="0"/>
    </xf>
    <xf numFmtId="0" fontId="3" fillId="9" borderId="0" xfId="0" applyFont="1" applyFill="1" applyAlignment="1">
      <alignment horizontal="centerContinuous" vertical="center"/>
    </xf>
    <xf numFmtId="0" fontId="4"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3" fillId="8" borderId="0" xfId="0" applyFont="1" applyFill="1" applyAlignment="1">
      <alignment horizontal="center" vertical="center"/>
    </xf>
    <xf numFmtId="0" fontId="4" fillId="2" borderId="0" xfId="0" applyFont="1" applyFill="1" applyBorder="1" applyAlignment="1">
      <alignment horizontal="center" vertical="center" wrapText="1"/>
    </xf>
    <xf numFmtId="0" fontId="2" fillId="6" borderId="7" xfId="1" applyFill="1" applyBorder="1" applyAlignment="1" applyProtection="1">
      <alignment horizontal="center" vertical="center" wrapText="1"/>
    </xf>
    <xf numFmtId="0" fontId="34" fillId="10" borderId="0" xfId="0" applyFont="1" applyFill="1" applyAlignment="1">
      <alignment horizontal="center" vertical="center"/>
    </xf>
    <xf numFmtId="0" fontId="6" fillId="2" borderId="2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5" fillId="11" borderId="0" xfId="0" applyFont="1" applyFill="1" applyAlignment="1">
      <alignment horizontal="center" vertical="center" wrapText="1"/>
    </xf>
    <xf numFmtId="0" fontId="22" fillId="0" borderId="1" xfId="0" applyNumberFormat="1" applyFont="1" applyFill="1" applyBorder="1" applyAlignment="1" applyProtection="1">
      <alignment horizontal="left" vertical="center" wrapText="1" indent="1"/>
    </xf>
    <xf numFmtId="3" fontId="22" fillId="0" borderId="1" xfId="0" applyNumberFormat="1" applyFont="1" applyFill="1" applyBorder="1" applyAlignment="1" applyProtection="1">
      <alignment horizontal="left" vertical="center" indent="1"/>
    </xf>
    <xf numFmtId="0" fontId="22" fillId="0" borderId="1" xfId="0" applyFont="1" applyFill="1" applyBorder="1" applyAlignment="1" applyProtection="1">
      <alignment horizontal="left" vertical="center" wrapText="1" indent="1"/>
    </xf>
    <xf numFmtId="0" fontId="14" fillId="0" borderId="3" xfId="0" applyFont="1" applyBorder="1" applyAlignment="1" applyProtection="1">
      <alignment horizontal="right" vertical="center" wrapText="1"/>
    </xf>
    <xf numFmtId="0" fontId="17" fillId="4" borderId="3" xfId="0" applyFont="1" applyFill="1" applyBorder="1" applyAlignment="1" applyProtection="1">
      <alignment horizontal="left" vertical="center"/>
    </xf>
    <xf numFmtId="0" fontId="0" fillId="4" borderId="3" xfId="0" applyFill="1" applyBorder="1" applyAlignment="1" applyProtection="1">
      <alignment vertical="center"/>
    </xf>
    <xf numFmtId="0" fontId="6" fillId="4" borderId="3" xfId="0" applyFont="1" applyFill="1" applyBorder="1" applyAlignment="1" applyProtection="1">
      <alignment horizontal="left" vertical="center"/>
    </xf>
    <xf numFmtId="0" fontId="19" fillId="0" borderId="3" xfId="0" applyFont="1" applyBorder="1" applyAlignment="1" applyProtection="1">
      <alignment horizontal="right" vertical="center" wrapText="1"/>
    </xf>
    <xf numFmtId="0" fontId="15" fillId="4" borderId="3" xfId="0" applyFont="1" applyFill="1" applyBorder="1" applyAlignment="1" applyProtection="1">
      <alignment horizontal="left" vertical="center"/>
    </xf>
    <xf numFmtId="0" fontId="35" fillId="0" borderId="3" xfId="0" applyFont="1" applyBorder="1" applyAlignment="1" applyProtection="1">
      <alignment horizontal="center" wrapText="1"/>
    </xf>
    <xf numFmtId="0" fontId="15" fillId="4" borderId="3" xfId="0" applyFont="1" applyFill="1" applyBorder="1" applyAlignment="1" applyProtection="1">
      <alignment horizontal="center" vertical="center"/>
    </xf>
    <xf numFmtId="0" fontId="6" fillId="4" borderId="3" xfId="0" applyFont="1" applyFill="1" applyBorder="1" applyAlignment="1" applyProtection="1">
      <alignment horizontal="left" vertical="center" wrapText="1"/>
    </xf>
    <xf numFmtId="0" fontId="10" fillId="4" borderId="3" xfId="0" applyFont="1" applyFill="1" applyBorder="1" applyAlignment="1" applyProtection="1">
      <alignment horizontal="left" vertical="center" wrapText="1"/>
    </xf>
    <xf numFmtId="0" fontId="20" fillId="4" borderId="3" xfId="0" applyFont="1" applyFill="1" applyBorder="1" applyAlignment="1" applyProtection="1">
      <alignment horizontal="left" vertical="center"/>
    </xf>
    <xf numFmtId="0" fontId="18" fillId="8" borderId="14" xfId="0" applyFont="1" applyFill="1" applyBorder="1" applyAlignment="1">
      <alignment horizontal="center" vertical="center"/>
    </xf>
    <xf numFmtId="0" fontId="18" fillId="8" borderId="13" xfId="0" applyFont="1" applyFill="1" applyBorder="1" applyAlignment="1">
      <alignment horizontal="center" vertical="center"/>
    </xf>
    <xf numFmtId="0" fontId="3" fillId="8" borderId="0" xfId="0" applyFont="1" applyFill="1" applyAlignment="1">
      <alignment horizontal="center"/>
    </xf>
    <xf numFmtId="0" fontId="3" fillId="8" borderId="0" xfId="0" applyFont="1" applyFill="1" applyAlignment="1">
      <alignment horizontal="left"/>
    </xf>
    <xf numFmtId="0" fontId="18" fillId="8" borderId="12" xfId="0" applyFont="1" applyFill="1" applyBorder="1" applyAlignment="1">
      <alignment horizontal="left" vertical="center"/>
    </xf>
    <xf numFmtId="0" fontId="6" fillId="2" borderId="26" xfId="0" applyFont="1" applyFill="1" applyBorder="1" applyAlignment="1">
      <alignment horizontal="center" vertical="center" wrapText="1"/>
    </xf>
    <xf numFmtId="0" fontId="10" fillId="3" borderId="26" xfId="0" applyFont="1" applyFill="1" applyBorder="1" applyAlignment="1" applyProtection="1">
      <alignment horizontal="left" vertical="center" wrapText="1"/>
      <protection locked="0"/>
    </xf>
    <xf numFmtId="0" fontId="3" fillId="0" borderId="0" xfId="0" applyFont="1" applyFill="1"/>
    <xf numFmtId="0" fontId="0" fillId="0" borderId="0" xfId="0" applyFill="1" applyAlignment="1">
      <alignment horizontal="center" vertical="center" wrapText="1"/>
    </xf>
    <xf numFmtId="0" fontId="0" fillId="0" borderId="0" xfId="0" applyFill="1" applyAlignment="1">
      <alignment vertical="top" wrapText="1"/>
    </xf>
    <xf numFmtId="0" fontId="5" fillId="0" borderId="0" xfId="0" applyFont="1" applyFill="1" applyBorder="1" applyAlignment="1">
      <alignment horizontal="center" vertical="center" wrapText="1"/>
    </xf>
    <xf numFmtId="0" fontId="18" fillId="0" borderId="12" xfId="0" applyFont="1" applyFill="1" applyBorder="1" applyAlignment="1">
      <alignment horizontal="centerContinuous" vertical="center"/>
    </xf>
    <xf numFmtId="0" fontId="18" fillId="0" borderId="13" xfId="0" applyFont="1" applyFill="1" applyBorder="1" applyAlignment="1">
      <alignment horizontal="centerContinuous" vertical="center"/>
    </xf>
    <xf numFmtId="0" fontId="18" fillId="0" borderId="14" xfId="0" applyFont="1" applyFill="1" applyBorder="1" applyAlignment="1">
      <alignment horizontal="centerContinuous" vertical="center"/>
    </xf>
    <xf numFmtId="0" fontId="18" fillId="0" borderId="23" xfId="0" applyFont="1" applyFill="1" applyBorder="1" applyAlignment="1">
      <alignment horizontal="centerContinuous" vertical="center"/>
    </xf>
    <xf numFmtId="164" fontId="5" fillId="10" borderId="0" xfId="0" applyNumberFormat="1" applyFont="1" applyFill="1" applyAlignment="1">
      <alignment horizontal="center" vertical="center"/>
    </xf>
    <xf numFmtId="0" fontId="13" fillId="0" borderId="0" xfId="0" applyFont="1" applyFill="1" applyAlignment="1">
      <alignment vertical="top"/>
    </xf>
    <xf numFmtId="0" fontId="25" fillId="0" borderId="0" xfId="0" applyFont="1" applyFill="1" applyBorder="1" applyAlignment="1">
      <alignment vertical="top"/>
    </xf>
    <xf numFmtId="0" fontId="0" fillId="0" borderId="0" xfId="0" applyFill="1" applyBorder="1" applyAlignment="1">
      <alignment vertical="top" wrapText="1"/>
    </xf>
    <xf numFmtId="0" fontId="33" fillId="0" borderId="0" xfId="0" applyFont="1" applyFill="1" applyAlignment="1">
      <alignment horizontal="left" vertical="center" indent="1"/>
    </xf>
    <xf numFmtId="0" fontId="31" fillId="0" borderId="0" xfId="0" applyFont="1" applyFill="1" applyAlignment="1">
      <alignment horizontal="left" vertical="center" indent="1"/>
    </xf>
    <xf numFmtId="0" fontId="18" fillId="8" borderId="12" xfId="0" applyFont="1" applyFill="1" applyBorder="1" applyAlignment="1">
      <alignment horizontal="left" vertical="center" indent="1"/>
    </xf>
    <xf numFmtId="0" fontId="18" fillId="8" borderId="23" xfId="0" applyFont="1" applyFill="1" applyBorder="1" applyAlignment="1">
      <alignment horizontal="centerContinuous" vertical="center"/>
    </xf>
    <xf numFmtId="0" fontId="18" fillId="8" borderId="29" xfId="0" applyFont="1" applyFill="1" applyBorder="1" applyAlignment="1">
      <alignment horizontal="centerContinuous" vertical="center"/>
    </xf>
    <xf numFmtId="0" fontId="6" fillId="2" borderId="9" xfId="0" applyFont="1" applyFill="1" applyBorder="1" applyAlignment="1">
      <alignment horizontal="center" vertical="center" wrapText="1"/>
    </xf>
    <xf numFmtId="0" fontId="1" fillId="3" borderId="15" xfId="0" applyFont="1" applyFill="1" applyBorder="1" applyAlignment="1" applyProtection="1">
      <alignment horizontal="left" vertical="center" wrapText="1" indent="1"/>
      <protection locked="0"/>
    </xf>
    <xf numFmtId="0" fontId="4" fillId="3" borderId="1" xfId="0" applyFont="1" applyFill="1" applyBorder="1" applyAlignment="1" applyProtection="1">
      <alignment horizontal="left" vertical="center" wrapText="1"/>
      <protection locked="0"/>
    </xf>
    <xf numFmtId="0" fontId="4" fillId="3" borderId="26" xfId="0" applyFont="1" applyFill="1" applyBorder="1" applyAlignment="1" applyProtection="1">
      <alignment horizontal="left" vertical="center" wrapText="1"/>
      <protection locked="0"/>
    </xf>
    <xf numFmtId="0" fontId="4" fillId="2" borderId="8" xfId="0" applyFont="1" applyFill="1" applyBorder="1" applyAlignment="1">
      <alignment horizontal="center" vertical="center" wrapText="1"/>
    </xf>
    <xf numFmtId="0" fontId="22" fillId="0" borderId="31" xfId="0" applyFont="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3" fillId="9" borderId="0" xfId="0" applyFont="1" applyFill="1" applyAlignment="1">
      <alignment horizontal="center" vertical="center"/>
    </xf>
    <xf numFmtId="0" fontId="1" fillId="0" borderId="0" xfId="0" applyFont="1"/>
    <xf numFmtId="0" fontId="4" fillId="3" borderId="2" xfId="0" applyFont="1" applyFill="1" applyBorder="1" applyAlignment="1" applyProtection="1">
      <alignment horizontal="left" vertical="center" wrapText="1"/>
      <protection locked="0"/>
    </xf>
    <xf numFmtId="0" fontId="6" fillId="2" borderId="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8" fillId="3" borderId="2" xfId="0" applyFont="1" applyFill="1" applyBorder="1" applyAlignment="1" applyProtection="1">
      <alignment horizontal="left" vertical="center" wrapText="1" indent="1"/>
      <protection locked="0"/>
    </xf>
    <xf numFmtId="0" fontId="0" fillId="0" borderId="10" xfId="0" applyBorder="1" applyAlignment="1" applyProtection="1">
      <alignment horizontal="left" vertical="center" wrapText="1" indent="1"/>
      <protection locked="0"/>
    </xf>
    <xf numFmtId="0" fontId="15" fillId="0" borderId="0" xfId="0" applyFont="1" applyBorder="1" applyAlignment="1">
      <alignment vertical="center" wrapText="1"/>
    </xf>
    <xf numFmtId="0" fontId="0" fillId="0" borderId="0" xfId="0" applyAlignment="1">
      <alignment vertical="center" wrapText="1"/>
    </xf>
    <xf numFmtId="0" fontId="10" fillId="3" borderId="2" xfId="0" applyFont="1" applyFill="1" applyBorder="1" applyAlignment="1" applyProtection="1">
      <alignment horizontal="left" vertical="center" wrapText="1" indent="1"/>
      <protection locked="0"/>
    </xf>
    <xf numFmtId="0" fontId="10" fillId="3" borderId="10" xfId="0" applyFont="1" applyFill="1" applyBorder="1" applyAlignment="1" applyProtection="1">
      <alignment horizontal="left" vertical="center" wrapText="1" indent="1"/>
      <protection locked="0"/>
    </xf>
    <xf numFmtId="49" fontId="10" fillId="3" borderId="2" xfId="0" applyNumberFormat="1" applyFont="1" applyFill="1" applyBorder="1" applyAlignment="1" applyProtection="1">
      <alignment horizontal="left" vertical="center" wrapText="1" indent="1"/>
      <protection locked="0"/>
    </xf>
    <xf numFmtId="49" fontId="10" fillId="3" borderId="10" xfId="0" applyNumberFormat="1" applyFont="1" applyFill="1" applyBorder="1" applyAlignment="1" applyProtection="1">
      <alignment horizontal="left" vertical="center" wrapText="1" indent="1"/>
      <protection locked="0"/>
    </xf>
    <xf numFmtId="0" fontId="2" fillId="3" borderId="2" xfId="1" applyFont="1" applyFill="1" applyBorder="1" applyAlignment="1" applyProtection="1">
      <alignment horizontal="left" vertical="center" wrapText="1" indent="1"/>
      <protection locked="0"/>
    </xf>
    <xf numFmtId="0" fontId="2" fillId="3" borderId="10" xfId="1" applyFont="1" applyFill="1" applyBorder="1" applyAlignment="1" applyProtection="1">
      <alignment horizontal="left" vertical="center" wrapText="1" indent="1"/>
      <protection locked="0"/>
    </xf>
    <xf numFmtId="0" fontId="18" fillId="0" borderId="8" xfId="0" applyFont="1" applyFill="1" applyBorder="1" applyAlignment="1">
      <alignment horizontal="left" vertical="top" wrapText="1"/>
    </xf>
    <xf numFmtId="0" fontId="18" fillId="0" borderId="11" xfId="0" applyFont="1" applyFill="1" applyBorder="1" applyAlignment="1">
      <alignment horizontal="left" vertical="top" wrapText="1"/>
    </xf>
    <xf numFmtId="0" fontId="18" fillId="0" borderId="9" xfId="0" applyFont="1" applyFill="1" applyBorder="1" applyAlignment="1">
      <alignment horizontal="left" vertical="top" wrapText="1"/>
    </xf>
    <xf numFmtId="0" fontId="36" fillId="0" borderId="28" xfId="0" applyFont="1" applyFill="1" applyBorder="1" applyAlignment="1">
      <alignment vertical="center" wrapText="1"/>
    </xf>
    <xf numFmtId="0" fontId="36" fillId="0" borderId="30" xfId="0" applyFont="1" applyFill="1" applyBorder="1" applyAlignment="1">
      <alignment vertical="center" wrapText="1"/>
    </xf>
    <xf numFmtId="0" fontId="37" fillId="0" borderId="0" xfId="0" applyFont="1" applyAlignment="1">
      <alignment horizontal="left" vertical="center" wrapText="1" indent="1"/>
    </xf>
    <xf numFmtId="0" fontId="23" fillId="0" borderId="0" xfId="0" applyFont="1" applyBorder="1" applyAlignment="1">
      <alignment vertical="center" wrapText="1"/>
    </xf>
    <xf numFmtId="0" fontId="23" fillId="0" borderId="0" xfId="0" applyFont="1" applyAlignment="1">
      <alignment vertical="center" wrapText="1"/>
    </xf>
    <xf numFmtId="0" fontId="23" fillId="0" borderId="0" xfId="0" applyFont="1" applyAlignment="1">
      <alignment wrapText="1"/>
    </xf>
    <xf numFmtId="0" fontId="20" fillId="4" borderId="3" xfId="0" applyFont="1" applyFill="1" applyBorder="1" applyAlignment="1" applyProtection="1">
      <alignment horizontal="left" vertical="center"/>
    </xf>
    <xf numFmtId="0" fontId="0" fillId="0" borderId="3" xfId="0" applyBorder="1" applyAlignment="1" applyProtection="1">
      <alignment horizontal="left" vertical="center"/>
    </xf>
    <xf numFmtId="0" fontId="1" fillId="0" borderId="27" xfId="0" applyFont="1" applyBorder="1" applyAlignment="1">
      <alignment vertical="center" wrapText="1"/>
    </xf>
    <xf numFmtId="0" fontId="0" fillId="0" borderId="27" xfId="0" applyBorder="1" applyAlignment="1">
      <alignment vertical="center" wrapText="1"/>
    </xf>
    <xf numFmtId="0" fontId="12" fillId="3" borderId="0" xfId="0" applyFont="1" applyFill="1" applyAlignment="1">
      <alignment horizontal="center" vertical="center" wrapText="1"/>
    </xf>
    <xf numFmtId="0" fontId="0" fillId="0" borderId="0" xfId="0" applyAlignment="1">
      <alignment horizontal="center" vertical="center" wrapText="1"/>
    </xf>
    <xf numFmtId="0" fontId="5" fillId="7" borderId="24" xfId="0" applyFont="1" applyFill="1" applyBorder="1" applyAlignment="1">
      <alignment horizontal="left" vertical="center" wrapText="1"/>
    </xf>
    <xf numFmtId="0" fontId="0" fillId="0" borderId="24" xfId="0"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4">
    <pageSetUpPr fitToPage="1"/>
  </sheetPr>
  <dimension ref="A1:H38"/>
  <sheetViews>
    <sheetView showGridLines="0" workbookViewId="0">
      <selection activeCell="G37" sqref="G37:H37"/>
    </sheetView>
  </sheetViews>
  <sheetFormatPr baseColWidth="10" defaultRowHeight="12.75" x14ac:dyDescent="0.2"/>
  <cols>
    <col min="1" max="1" width="16.28515625" customWidth="1"/>
    <col min="2" max="2" width="4.42578125" customWidth="1"/>
    <col min="3" max="3" width="41.140625" customWidth="1"/>
    <col min="4" max="4" width="4.42578125" customWidth="1"/>
    <col min="5" max="5" width="46.5703125" customWidth="1"/>
    <col min="6" max="6" width="6" customWidth="1"/>
    <col min="7" max="7" width="71.85546875" customWidth="1"/>
    <col min="8" max="8" width="24.5703125" customWidth="1"/>
    <col min="10" max="10" width="37" customWidth="1"/>
  </cols>
  <sheetData>
    <row r="1" spans="1:8" ht="26.25" x14ac:dyDescent="0.2">
      <c r="A1" s="62">
        <v>2023</v>
      </c>
      <c r="C1" s="31" t="s">
        <v>12</v>
      </c>
      <c r="D1" s="15"/>
      <c r="E1" s="31" t="s">
        <v>38</v>
      </c>
      <c r="F1" s="15"/>
      <c r="G1" s="31" t="s">
        <v>0</v>
      </c>
      <c r="H1" s="19" t="s">
        <v>62</v>
      </c>
    </row>
    <row r="2" spans="1:8" ht="27" customHeight="1" x14ac:dyDescent="0.2">
      <c r="A2" s="95">
        <v>45261</v>
      </c>
      <c r="C2" s="25" t="s">
        <v>28</v>
      </c>
      <c r="D2" s="32"/>
      <c r="E2" s="22" t="s">
        <v>44</v>
      </c>
      <c r="F2" s="32"/>
      <c r="G2" s="22" t="s">
        <v>86</v>
      </c>
      <c r="H2" s="22" t="s">
        <v>184</v>
      </c>
    </row>
    <row r="3" spans="1:8" ht="16.5" x14ac:dyDescent="0.2">
      <c r="C3" s="25" t="s">
        <v>60</v>
      </c>
      <c r="D3" s="32"/>
      <c r="E3" s="22" t="s">
        <v>43</v>
      </c>
      <c r="F3" s="32"/>
      <c r="G3" s="22" t="s">
        <v>87</v>
      </c>
      <c r="H3" s="22" t="s">
        <v>185</v>
      </c>
    </row>
    <row r="4" spans="1:8" ht="16.5" x14ac:dyDescent="0.2">
      <c r="C4" s="25" t="s">
        <v>132</v>
      </c>
      <c r="D4" s="32"/>
      <c r="E4" s="22" t="s">
        <v>17</v>
      </c>
      <c r="F4" s="32"/>
      <c r="G4" s="22" t="s">
        <v>169</v>
      </c>
      <c r="H4" s="22" t="s">
        <v>105</v>
      </c>
    </row>
    <row r="5" spans="1:8" ht="16.5" x14ac:dyDescent="0.2">
      <c r="C5" s="25" t="s">
        <v>167</v>
      </c>
      <c r="D5" s="32"/>
      <c r="E5" s="22" t="s">
        <v>45</v>
      </c>
      <c r="F5" s="32"/>
      <c r="G5" s="22" t="s">
        <v>170</v>
      </c>
      <c r="H5" s="22" t="s">
        <v>51</v>
      </c>
    </row>
    <row r="6" spans="1:8" ht="16.5" x14ac:dyDescent="0.2">
      <c r="A6" s="113"/>
      <c r="C6" s="25" t="s">
        <v>163</v>
      </c>
      <c r="D6" s="32"/>
      <c r="E6" s="22" t="s">
        <v>21</v>
      </c>
      <c r="F6" s="32"/>
      <c r="G6" s="22" t="s">
        <v>171</v>
      </c>
      <c r="H6" s="22" t="s">
        <v>186</v>
      </c>
    </row>
    <row r="7" spans="1:8" ht="16.5" x14ac:dyDescent="0.2">
      <c r="A7" s="113"/>
      <c r="C7" s="25" t="s">
        <v>133</v>
      </c>
      <c r="D7" s="32"/>
      <c r="E7" s="22" t="s">
        <v>134</v>
      </c>
      <c r="F7" s="32"/>
      <c r="G7" s="22" t="s">
        <v>172</v>
      </c>
      <c r="H7" s="22" t="s">
        <v>187</v>
      </c>
    </row>
    <row r="8" spans="1:8" ht="16.5" x14ac:dyDescent="0.2">
      <c r="A8" s="113"/>
      <c r="C8" s="25" t="s">
        <v>101</v>
      </c>
      <c r="D8" s="32"/>
      <c r="E8" s="22" t="s">
        <v>19</v>
      </c>
      <c r="F8" s="32"/>
      <c r="G8" s="22" t="s">
        <v>88</v>
      </c>
      <c r="H8" s="22" t="s">
        <v>65</v>
      </c>
    </row>
    <row r="9" spans="1:8" ht="16.5" x14ac:dyDescent="0.2">
      <c r="A9" s="113"/>
      <c r="C9" s="25" t="s">
        <v>137</v>
      </c>
      <c r="D9" s="32"/>
      <c r="E9" s="22" t="s">
        <v>98</v>
      </c>
      <c r="F9" s="32"/>
      <c r="G9" s="22" t="s">
        <v>89</v>
      </c>
      <c r="H9" s="22" t="s">
        <v>66</v>
      </c>
    </row>
    <row r="10" spans="1:8" ht="16.5" x14ac:dyDescent="0.2">
      <c r="A10" s="113"/>
      <c r="C10" s="25" t="s">
        <v>29</v>
      </c>
      <c r="D10" s="32"/>
      <c r="E10" s="22" t="s">
        <v>18</v>
      </c>
      <c r="F10" s="32"/>
      <c r="G10" s="22" t="s">
        <v>90</v>
      </c>
      <c r="H10" s="22" t="s">
        <v>188</v>
      </c>
    </row>
    <row r="11" spans="1:8" ht="16.5" x14ac:dyDescent="0.2">
      <c r="A11" s="113"/>
      <c r="C11" s="25" t="s">
        <v>13</v>
      </c>
      <c r="D11" s="32"/>
      <c r="E11" s="22" t="s">
        <v>20</v>
      </c>
      <c r="F11" s="32"/>
      <c r="G11" s="22" t="s">
        <v>91</v>
      </c>
      <c r="H11" s="22" t="s">
        <v>189</v>
      </c>
    </row>
    <row r="12" spans="1:8" ht="16.5" x14ac:dyDescent="0.2">
      <c r="A12" s="113"/>
      <c r="C12" s="25" t="s">
        <v>50</v>
      </c>
      <c r="D12" s="32"/>
      <c r="E12" s="22" t="s">
        <v>22</v>
      </c>
      <c r="F12" s="32"/>
      <c r="G12" s="22" t="s">
        <v>173</v>
      </c>
      <c r="H12" s="22" t="s">
        <v>190</v>
      </c>
    </row>
    <row r="13" spans="1:8" ht="16.5" x14ac:dyDescent="0.2">
      <c r="A13" s="113"/>
      <c r="C13" s="25" t="s">
        <v>37</v>
      </c>
      <c r="D13" s="32"/>
      <c r="E13" s="22" t="s">
        <v>100</v>
      </c>
      <c r="F13" s="32"/>
      <c r="G13" s="22" t="s">
        <v>92</v>
      </c>
      <c r="H13" s="22" t="s">
        <v>191</v>
      </c>
    </row>
    <row r="14" spans="1:8" ht="16.5" x14ac:dyDescent="0.2">
      <c r="A14" s="113"/>
      <c r="C14" s="25" t="s">
        <v>14</v>
      </c>
      <c r="D14" s="32"/>
      <c r="E14" s="22" t="s">
        <v>26</v>
      </c>
      <c r="F14" s="32"/>
      <c r="G14" s="22" t="s">
        <v>203</v>
      </c>
      <c r="H14" s="22" t="s">
        <v>192</v>
      </c>
    </row>
    <row r="15" spans="1:8" ht="16.5" x14ac:dyDescent="0.2">
      <c r="A15" s="113"/>
      <c r="C15" s="25" t="s">
        <v>30</v>
      </c>
      <c r="D15" s="32"/>
      <c r="E15" s="22" t="s">
        <v>27</v>
      </c>
      <c r="F15" s="32"/>
      <c r="G15" s="22" t="s">
        <v>40</v>
      </c>
      <c r="H15" s="22" t="s">
        <v>67</v>
      </c>
    </row>
    <row r="16" spans="1:8" ht="16.5" x14ac:dyDescent="0.2">
      <c r="A16" s="113"/>
      <c r="C16" s="25" t="s">
        <v>165</v>
      </c>
      <c r="D16" s="32"/>
      <c r="E16" s="22" t="s">
        <v>39</v>
      </c>
      <c r="F16" s="32"/>
      <c r="G16" s="22" t="s">
        <v>174</v>
      </c>
      <c r="H16" s="22" t="s">
        <v>193</v>
      </c>
    </row>
    <row r="17" spans="1:8" ht="16.5" x14ac:dyDescent="0.2">
      <c r="A17" s="113"/>
      <c r="C17" s="25" t="s">
        <v>16</v>
      </c>
      <c r="D17" s="32"/>
      <c r="E17" s="22" t="s">
        <v>46</v>
      </c>
      <c r="F17" s="32"/>
      <c r="G17" s="22" t="s">
        <v>175</v>
      </c>
      <c r="H17" s="22" t="s">
        <v>194</v>
      </c>
    </row>
    <row r="18" spans="1:8" ht="16.5" x14ac:dyDescent="0.2">
      <c r="A18" s="113"/>
      <c r="C18" s="25" t="s">
        <v>136</v>
      </c>
      <c r="D18" s="32"/>
      <c r="E18" s="22" t="s">
        <v>47</v>
      </c>
      <c r="F18" s="32"/>
      <c r="G18" s="22" t="s">
        <v>204</v>
      </c>
      <c r="H18" s="22" t="s">
        <v>68</v>
      </c>
    </row>
    <row r="19" spans="1:8" ht="16.5" x14ac:dyDescent="0.2">
      <c r="A19" s="113"/>
      <c r="C19" s="25" t="s">
        <v>31</v>
      </c>
      <c r="D19" s="32"/>
      <c r="E19" s="22" t="s">
        <v>55</v>
      </c>
      <c r="F19" s="32"/>
      <c r="G19" s="22" t="s">
        <v>176</v>
      </c>
      <c r="H19" s="22" t="s">
        <v>52</v>
      </c>
    </row>
    <row r="20" spans="1:8" ht="16.5" x14ac:dyDescent="0.2">
      <c r="A20" s="113"/>
      <c r="C20" s="25" t="s">
        <v>76</v>
      </c>
      <c r="D20" s="32"/>
      <c r="E20" s="22" t="s">
        <v>48</v>
      </c>
      <c r="F20" s="32"/>
      <c r="G20" s="22" t="s">
        <v>177</v>
      </c>
      <c r="H20" s="22" t="s">
        <v>195</v>
      </c>
    </row>
    <row r="21" spans="1:8" ht="16.5" x14ac:dyDescent="0.2">
      <c r="A21" s="113"/>
      <c r="C21" s="25" t="s">
        <v>135</v>
      </c>
      <c r="D21" s="32"/>
      <c r="E21" s="22" t="s">
        <v>49</v>
      </c>
      <c r="F21" s="32"/>
      <c r="G21" s="22" t="s">
        <v>178</v>
      </c>
      <c r="H21" s="22" t="s">
        <v>196</v>
      </c>
    </row>
    <row r="22" spans="1:8" ht="16.5" x14ac:dyDescent="0.2">
      <c r="A22" s="113"/>
      <c r="C22" s="25" t="s">
        <v>32</v>
      </c>
      <c r="D22" s="32"/>
      <c r="E22" s="22" t="s">
        <v>99</v>
      </c>
      <c r="F22" s="32"/>
      <c r="G22" s="22" t="s">
        <v>93</v>
      </c>
      <c r="H22" s="22" t="s">
        <v>69</v>
      </c>
    </row>
    <row r="23" spans="1:8" ht="16.5" x14ac:dyDescent="0.2">
      <c r="A23" s="113"/>
      <c r="C23" s="25" t="s">
        <v>164</v>
      </c>
      <c r="D23" s="32"/>
      <c r="E23" s="22"/>
      <c r="F23" s="32"/>
      <c r="G23" s="22" t="s">
        <v>205</v>
      </c>
      <c r="H23" s="22" t="s">
        <v>70</v>
      </c>
    </row>
    <row r="24" spans="1:8" ht="16.5" x14ac:dyDescent="0.2">
      <c r="A24" s="113"/>
      <c r="C24" s="25" t="s">
        <v>33</v>
      </c>
      <c r="D24" s="32"/>
      <c r="E24" s="22"/>
      <c r="F24" s="32"/>
      <c r="G24" s="22" t="s">
        <v>179</v>
      </c>
      <c r="H24" s="22" t="s">
        <v>197</v>
      </c>
    </row>
    <row r="25" spans="1:8" ht="19.5" customHeight="1" x14ac:dyDescent="0.2">
      <c r="A25" s="113"/>
      <c r="C25" s="25" t="s">
        <v>34</v>
      </c>
      <c r="D25" s="15"/>
      <c r="E25" s="22"/>
      <c r="F25" s="15"/>
      <c r="G25" s="22" t="s">
        <v>94</v>
      </c>
      <c r="H25" s="22" t="s">
        <v>54</v>
      </c>
    </row>
    <row r="26" spans="1:8" ht="19.5" customHeight="1" x14ac:dyDescent="0.2">
      <c r="C26" s="25" t="s">
        <v>168</v>
      </c>
      <c r="E26" s="32"/>
      <c r="G26" s="22" t="s">
        <v>95</v>
      </c>
      <c r="H26" s="22" t="s">
        <v>198</v>
      </c>
    </row>
    <row r="27" spans="1:8" ht="19.5" customHeight="1" x14ac:dyDescent="0.2">
      <c r="C27" s="25" t="s">
        <v>35</v>
      </c>
      <c r="E27" s="23"/>
      <c r="G27" s="22" t="s">
        <v>180</v>
      </c>
      <c r="H27" s="22" t="s">
        <v>53</v>
      </c>
    </row>
    <row r="28" spans="1:8" ht="16.5" x14ac:dyDescent="0.2">
      <c r="C28" s="25" t="s">
        <v>26</v>
      </c>
      <c r="G28" s="22" t="s">
        <v>96</v>
      </c>
      <c r="H28" s="22" t="s">
        <v>97</v>
      </c>
    </row>
    <row r="29" spans="1:8" ht="16.5" x14ac:dyDescent="0.2">
      <c r="C29" s="25" t="s">
        <v>114</v>
      </c>
      <c r="G29" s="22" t="s">
        <v>181</v>
      </c>
      <c r="H29" s="22" t="s">
        <v>41</v>
      </c>
    </row>
    <row r="30" spans="1:8" ht="28.5" x14ac:dyDescent="0.2">
      <c r="C30" s="25" t="s">
        <v>102</v>
      </c>
      <c r="G30" s="22" t="s">
        <v>182</v>
      </c>
      <c r="H30" s="22" t="s">
        <v>199</v>
      </c>
    </row>
    <row r="31" spans="1:8" ht="16.5" x14ac:dyDescent="0.2">
      <c r="C31" s="25" t="s">
        <v>78</v>
      </c>
      <c r="G31" s="22" t="s">
        <v>183</v>
      </c>
      <c r="H31" s="22" t="s">
        <v>200</v>
      </c>
    </row>
    <row r="32" spans="1:8" ht="22.5" customHeight="1" x14ac:dyDescent="0.2">
      <c r="C32" s="25" t="s">
        <v>36</v>
      </c>
      <c r="G32" s="22" t="s">
        <v>128</v>
      </c>
      <c r="H32" s="22" t="s">
        <v>201</v>
      </c>
    </row>
    <row r="33" spans="3:8" ht="16.5" x14ac:dyDescent="0.2">
      <c r="C33" s="25" t="s">
        <v>166</v>
      </c>
      <c r="G33" s="22" t="s">
        <v>131</v>
      </c>
      <c r="H33" s="22" t="s">
        <v>129</v>
      </c>
    </row>
    <row r="34" spans="3:8" ht="16.5" customHeight="1" x14ac:dyDescent="0.2">
      <c r="C34" s="33" t="s">
        <v>77</v>
      </c>
      <c r="G34" s="22" t="s">
        <v>130</v>
      </c>
      <c r="H34" s="22" t="s">
        <v>202</v>
      </c>
    </row>
    <row r="35" spans="3:8" ht="16.5" x14ac:dyDescent="0.2">
      <c r="C35" s="25" t="s">
        <v>15</v>
      </c>
      <c r="G35" s="22" t="s">
        <v>63</v>
      </c>
      <c r="H35" s="22" t="s">
        <v>64</v>
      </c>
    </row>
    <row r="36" spans="3:8" ht="16.5" x14ac:dyDescent="0.2">
      <c r="C36" s="25"/>
      <c r="G36" s="22" t="s">
        <v>206</v>
      </c>
      <c r="H36" s="22" t="s">
        <v>207</v>
      </c>
    </row>
    <row r="37" spans="3:8" ht="14.25" x14ac:dyDescent="0.2">
      <c r="G37" s="22"/>
      <c r="H37" s="22"/>
    </row>
    <row r="38" spans="3:8" ht="14.25" x14ac:dyDescent="0.2">
      <c r="G38" s="22"/>
      <c r="H38" s="22"/>
    </row>
  </sheetData>
  <sortState ref="C2:C37">
    <sortCondition ref="C2:C37"/>
  </sortState>
  <phoneticPr fontId="3" type="noConversion"/>
  <pageMargins left="0.78740157499999996" right="0.19" top="0.57999999999999996" bottom="0.64" header="0.4921259845" footer="0.49212598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BE37A-0400-4101-9E96-6D9176044A3E}">
  <sheetPr>
    <pageSetUpPr fitToPage="1"/>
  </sheetPr>
  <dimension ref="A1:U37"/>
  <sheetViews>
    <sheetView showGridLines="0" showZeros="0" zoomScaleNormal="100" workbookViewId="0">
      <selection activeCell="N6" sqref="N6"/>
    </sheetView>
  </sheetViews>
  <sheetFormatPr baseColWidth="10" defaultColWidth="11.42578125" defaultRowHeight="18.95" customHeight="1" x14ac:dyDescent="0.2"/>
  <cols>
    <col min="1" max="1" width="3.5703125" style="1" customWidth="1"/>
    <col min="2" max="2" width="27.85546875" style="1" customWidth="1"/>
    <col min="3" max="3" width="24.7109375" style="1" customWidth="1"/>
    <col min="4" max="4" width="31.7109375" style="1" customWidth="1"/>
    <col min="5" max="6" width="11.5703125" style="1" customWidth="1"/>
    <col min="7" max="7" width="15.85546875" style="1" hidden="1" customWidth="1"/>
    <col min="8" max="8" width="6.85546875" style="1" hidden="1" customWidth="1"/>
    <col min="9" max="10" width="15.85546875" style="1" hidden="1" customWidth="1"/>
    <col min="11" max="11" width="5.5703125" style="1" hidden="1" customWidth="1"/>
    <col min="12" max="12" width="9.42578125" style="1" hidden="1" customWidth="1"/>
    <col min="13" max="13" width="16.42578125" style="1" hidden="1" customWidth="1"/>
    <col min="14" max="14" width="6.28515625" style="1" hidden="1" customWidth="1"/>
    <col min="15" max="21" width="11.42578125" style="1" hidden="1" customWidth="1"/>
    <col min="22" max="16384" width="11.42578125" style="1"/>
  </cols>
  <sheetData>
    <row r="1" spans="1:21" ht="34.5" customHeight="1" x14ac:dyDescent="0.2">
      <c r="A1" s="36"/>
      <c r="B1" s="39" t="str">
        <f>CONCATENATE("Mannschaftsmeldung ",JAHR)</f>
        <v>Mannschaftsmeldung 2023</v>
      </c>
      <c r="C1" s="40"/>
      <c r="D1" s="65" t="str">
        <f ca="1">MID(CELL("dateiname",A1),FIND("]",CELL("dateiname",A1))+1,255)</f>
        <v>M 6</v>
      </c>
      <c r="E1" s="140" t="s">
        <v>3</v>
      </c>
      <c r="F1" s="141"/>
      <c r="G1" s="87"/>
      <c r="H1" s="88"/>
      <c r="I1" s="88"/>
      <c r="J1" s="88"/>
      <c r="K1" s="88"/>
      <c r="L1" s="87"/>
      <c r="M1" s="87"/>
      <c r="N1" s="87"/>
      <c r="O1" s="87"/>
      <c r="P1" s="87"/>
    </row>
    <row r="2" spans="1:21" ht="18.95" customHeight="1" x14ac:dyDescent="0.2">
      <c r="A2" s="36"/>
      <c r="B2" s="69" t="s">
        <v>0</v>
      </c>
      <c r="C2" s="70">
        <f ca="1">IF($D$1&gt;0,VLOOKUP($D$1,MANSCHAFTSMELDUNG,13,0),)</f>
        <v>0</v>
      </c>
      <c r="D2" s="70"/>
      <c r="E2" s="71"/>
      <c r="F2" s="36"/>
      <c r="G2" s="89"/>
      <c r="H2" s="89"/>
      <c r="I2" s="89"/>
      <c r="J2" s="89"/>
      <c r="K2" s="87"/>
      <c r="L2" s="87"/>
      <c r="M2" s="87"/>
      <c r="N2" s="87"/>
      <c r="O2" s="87"/>
      <c r="P2" s="87"/>
    </row>
    <row r="3" spans="1:21" ht="18.95" customHeight="1" x14ac:dyDescent="0.2">
      <c r="A3" s="59"/>
      <c r="B3" s="69" t="s">
        <v>61</v>
      </c>
      <c r="C3" s="70">
        <f ca="1">IF($D$1&gt;0,VLOOKUP($D$1,MANSCHAFTSMELDUNG,14,0),)</f>
        <v>0</v>
      </c>
      <c r="D3" s="70"/>
      <c r="E3" s="71"/>
      <c r="F3" s="36"/>
      <c r="G3" s="89"/>
      <c r="H3" s="89"/>
      <c r="I3" s="89"/>
      <c r="J3" s="89"/>
      <c r="K3" s="87"/>
      <c r="L3" s="87"/>
      <c r="M3" s="87"/>
      <c r="N3" s="87"/>
      <c r="O3" s="87"/>
      <c r="P3" s="87"/>
    </row>
    <row r="4" spans="1:21" ht="18.95" customHeight="1" x14ac:dyDescent="0.2">
      <c r="A4" s="59"/>
      <c r="B4" s="69" t="s">
        <v>10</v>
      </c>
      <c r="C4" s="70">
        <f ca="1">IF($D$1&gt;0,VLOOKUP($D$1,MANSCHAFTSMELDUNG,2,0),)</f>
        <v>0</v>
      </c>
      <c r="D4" s="72"/>
      <c r="E4" s="71"/>
      <c r="F4" s="36"/>
      <c r="G4" s="90"/>
      <c r="H4" s="90"/>
      <c r="I4" s="90"/>
      <c r="J4" s="90"/>
      <c r="K4" s="90"/>
      <c r="L4" s="90"/>
      <c r="M4" s="90"/>
      <c r="N4" s="90"/>
      <c r="O4" s="90"/>
      <c r="P4" s="90"/>
    </row>
    <row r="5" spans="1:21" ht="18" x14ac:dyDescent="0.2">
      <c r="A5" s="59"/>
      <c r="B5" s="73" t="s">
        <v>7</v>
      </c>
      <c r="C5" s="74">
        <f ca="1">IF($D$1&gt;0,VLOOKUP($D$1,MANSCHAFTSMELDUNG,3,0),)</f>
        <v>0</v>
      </c>
      <c r="D5" s="74"/>
      <c r="E5" s="71"/>
      <c r="F5" s="36"/>
      <c r="G5" s="88"/>
      <c r="H5" s="88"/>
      <c r="I5" s="88"/>
      <c r="J5" s="88"/>
      <c r="K5" s="88"/>
      <c r="L5" s="87"/>
      <c r="M5" s="87"/>
      <c r="N5" s="87"/>
      <c r="O5" s="87"/>
      <c r="P5" s="87"/>
    </row>
    <row r="6" spans="1:21" ht="14.25" x14ac:dyDescent="0.2">
      <c r="A6" s="59"/>
      <c r="B6" s="73"/>
      <c r="C6" s="75" t="s">
        <v>81</v>
      </c>
      <c r="D6" s="75" t="s">
        <v>71</v>
      </c>
      <c r="E6" s="75" t="s">
        <v>119</v>
      </c>
      <c r="F6" s="36"/>
      <c r="G6" s="88"/>
      <c r="H6" s="88"/>
      <c r="I6" s="88"/>
      <c r="J6" s="88"/>
      <c r="K6" s="88"/>
      <c r="L6" s="87"/>
      <c r="M6" s="87"/>
      <c r="N6" s="87"/>
      <c r="O6" s="87"/>
      <c r="P6" s="87"/>
    </row>
    <row r="7" spans="1:21" ht="18" x14ac:dyDescent="0.2">
      <c r="A7" s="59"/>
      <c r="B7" s="69" t="s">
        <v>149</v>
      </c>
      <c r="C7" s="76">
        <f ca="1">IF($D$1&gt;0,VLOOKUP($D$1,MANSCHAFTSMELDUNG,4,0),)</f>
        <v>0</v>
      </c>
      <c r="D7" s="77">
        <f ca="1">IF($D$1&gt;0,VLOOKUP($D$1,MANSCHAFTSMELDUNG,5,0),)</f>
        <v>0</v>
      </c>
      <c r="E7" s="78">
        <f ca="1">IF($D$1&gt;0,VLOOKUP($D$1,MANSCHAFTSMELDUNG,6,0),)</f>
        <v>0</v>
      </c>
      <c r="F7" s="36"/>
      <c r="G7" s="88"/>
      <c r="H7" s="88"/>
      <c r="I7" s="88"/>
      <c r="J7" s="88"/>
      <c r="K7" s="88"/>
      <c r="L7" s="87"/>
      <c r="M7" s="87"/>
      <c r="N7" s="87"/>
      <c r="O7" s="87"/>
      <c r="P7" s="87"/>
    </row>
    <row r="8" spans="1:21" ht="18.95" customHeight="1" x14ac:dyDescent="0.2">
      <c r="A8" s="36"/>
      <c r="B8" s="69" t="s">
        <v>150</v>
      </c>
      <c r="C8" s="76">
        <f ca="1">IF($D$1&gt;0,VLOOKUP($D$1,MANSCHAFTSMELDUNG,7,0),)</f>
        <v>0</v>
      </c>
      <c r="D8" s="77">
        <f ca="1">IF($D$1&gt;0,VLOOKUP($D$1,MANSCHAFTSMELDUNG,8,0),)</f>
        <v>0</v>
      </c>
      <c r="E8" s="78">
        <f ca="1">IF($D$1&gt;0,VLOOKUP($D$1,MANSCHAFTSMELDUNG,9,0),)</f>
        <v>0</v>
      </c>
      <c r="F8" s="36"/>
      <c r="G8" s="88"/>
      <c r="H8" s="88"/>
      <c r="I8" s="88"/>
      <c r="J8" s="88"/>
      <c r="K8" s="88"/>
      <c r="L8" s="87"/>
      <c r="M8" s="87"/>
      <c r="N8" s="87"/>
      <c r="O8" s="87"/>
      <c r="P8" s="87"/>
    </row>
    <row r="9" spans="1:21" ht="18.95" customHeight="1" x14ac:dyDescent="0.2">
      <c r="A9" s="36"/>
      <c r="B9" s="69" t="s">
        <v>151</v>
      </c>
      <c r="C9" s="76">
        <f ca="1">IF($D$1&gt;0,VLOOKUP($D$1,MANSCHAFTSMELDUNG,10,0),)</f>
        <v>0</v>
      </c>
      <c r="D9" s="77">
        <f ca="1">IF($D$1&gt;0,VLOOKUP($D$1,MANSCHAFTSMELDUNG,11,0),)</f>
        <v>0</v>
      </c>
      <c r="E9" s="78">
        <f ca="1">IF($D$1&gt;0,VLOOKUP($D$1,MANSCHAFTSMELDUNG,12,0),)</f>
        <v>0</v>
      </c>
      <c r="F9" s="36"/>
      <c r="G9" s="88"/>
      <c r="H9" s="88"/>
      <c r="I9" s="88"/>
      <c r="J9" s="88"/>
      <c r="K9" s="88"/>
      <c r="L9" s="87"/>
      <c r="M9" s="87"/>
      <c r="N9" s="87"/>
      <c r="O9" s="87"/>
      <c r="P9" s="87"/>
    </row>
    <row r="10" spans="1:21" ht="15" customHeight="1" thickBot="1" x14ac:dyDescent="0.25">
      <c r="A10" s="36"/>
      <c r="B10" s="36"/>
      <c r="C10" s="36"/>
      <c r="D10" s="36"/>
      <c r="E10" s="36"/>
      <c r="F10" s="36"/>
      <c r="G10" s="87"/>
      <c r="H10" s="87"/>
      <c r="I10" s="87"/>
      <c r="J10" s="87"/>
      <c r="K10" s="87"/>
      <c r="L10" s="87"/>
      <c r="M10" s="87"/>
      <c r="N10" s="87"/>
      <c r="O10" s="87"/>
      <c r="P10" s="87"/>
    </row>
    <row r="11" spans="1:21" ht="29.45" customHeight="1" thickTop="1" x14ac:dyDescent="0.2">
      <c r="A11" s="36"/>
      <c r="B11" s="142" t="s">
        <v>159</v>
      </c>
      <c r="C11" s="143"/>
      <c r="D11" s="143"/>
      <c r="E11" s="36"/>
      <c r="F11" s="36"/>
      <c r="G11" s="87"/>
      <c r="H11" s="91" t="s">
        <v>112</v>
      </c>
      <c r="I11" s="92"/>
      <c r="J11" s="93"/>
      <c r="K11" s="94" t="s">
        <v>106</v>
      </c>
      <c r="L11" s="92"/>
      <c r="M11" s="93"/>
      <c r="N11" s="91" t="s">
        <v>107</v>
      </c>
      <c r="O11" s="92"/>
      <c r="P11" s="93"/>
    </row>
    <row r="12" spans="1:21" ht="34.5" customHeight="1" x14ac:dyDescent="0.2">
      <c r="A12" s="5" t="s">
        <v>9</v>
      </c>
      <c r="B12" s="7" t="s">
        <v>84</v>
      </c>
      <c r="C12" s="7" t="s">
        <v>85</v>
      </c>
      <c r="D12" s="7" t="s">
        <v>111</v>
      </c>
      <c r="E12" s="2" t="s">
        <v>115</v>
      </c>
      <c r="F12" s="2" t="s">
        <v>24</v>
      </c>
      <c r="G12" s="58" t="s">
        <v>80</v>
      </c>
      <c r="H12" s="49" t="s">
        <v>116</v>
      </c>
      <c r="I12" s="2" t="s">
        <v>126</v>
      </c>
      <c r="J12" s="50" t="s">
        <v>122</v>
      </c>
      <c r="K12" s="49" t="s">
        <v>117</v>
      </c>
      <c r="L12" s="2" t="s">
        <v>123</v>
      </c>
      <c r="M12" s="50" t="s">
        <v>127</v>
      </c>
      <c r="N12" s="49" t="s">
        <v>118</v>
      </c>
      <c r="O12" s="2" t="s">
        <v>125</v>
      </c>
      <c r="P12" s="50" t="s">
        <v>124</v>
      </c>
      <c r="Q12" s="110" t="s">
        <v>0</v>
      </c>
      <c r="R12" s="111" t="s">
        <v>72</v>
      </c>
      <c r="S12" s="111" t="s">
        <v>79</v>
      </c>
      <c r="T12" s="111" t="s">
        <v>8</v>
      </c>
      <c r="U12" s="108" t="s">
        <v>121</v>
      </c>
    </row>
    <row r="13" spans="1:21" ht="18.95" customHeight="1" x14ac:dyDescent="0.2">
      <c r="A13" s="10">
        <v>1</v>
      </c>
      <c r="B13" s="41"/>
      <c r="C13" s="41"/>
      <c r="D13" s="41"/>
      <c r="E13" s="38"/>
      <c r="F13" s="44"/>
      <c r="G13" s="66">
        <f>IF($B13&gt;0,$C$4,)</f>
        <v>0</v>
      </c>
      <c r="H13" s="67">
        <f t="shared" ref="H13:H37" si="0">IF($B13&gt;0,$C$7,)</f>
        <v>0</v>
      </c>
      <c r="I13" s="68">
        <f t="shared" ref="I13:I37" si="1">IF($B13&gt;0,$D$7,)</f>
        <v>0</v>
      </c>
      <c r="J13" s="67">
        <f t="shared" ref="J13:J37" si="2">IF($B13&gt;0,$E$7,)</f>
        <v>0</v>
      </c>
      <c r="K13" s="67">
        <f t="shared" ref="K13:K37" si="3">IF($B13&gt;0,$C$8,)</f>
        <v>0</v>
      </c>
      <c r="L13" s="68">
        <f t="shared" ref="L13:L37" si="4">IF($B13&gt;0,$D$8,)</f>
        <v>0</v>
      </c>
      <c r="M13" s="67">
        <f t="shared" ref="M13:M37" si="5">IF($B13&gt;0,$E$8,)</f>
        <v>0</v>
      </c>
      <c r="N13" s="67">
        <f t="shared" ref="N13:N37" si="6">IF($B13&gt;0,$C$9,)</f>
        <v>0</v>
      </c>
      <c r="O13" s="68">
        <f t="shared" ref="O13:O37" si="7">IF($B13&gt;0,$D$9,)</f>
        <v>0</v>
      </c>
      <c r="P13" s="67">
        <f t="shared" ref="P13:P37" si="8">IF($B13&gt;0,$E$9,)</f>
        <v>0</v>
      </c>
      <c r="Q13" s="18">
        <f>IF($B13&gt;0,$C$2,)</f>
        <v>0</v>
      </c>
      <c r="R13" s="21">
        <f>IF($B13&gt;0,$C$3,)</f>
        <v>0</v>
      </c>
      <c r="S13" s="35">
        <f t="shared" ref="S13:S37" si="9">IF(B13&gt;0,"M",)</f>
        <v>0</v>
      </c>
      <c r="T13" s="30">
        <f t="shared" ref="T13:T37" si="10">IF($B13&gt;0,$C$5,)</f>
        <v>0</v>
      </c>
      <c r="U13" s="109">
        <f t="shared" ref="U13:U37" si="11">IF(B13&gt;0,CONCATENATE(R13," ",$D$1),)</f>
        <v>0</v>
      </c>
    </row>
    <row r="14" spans="1:21" ht="18.95" customHeight="1" x14ac:dyDescent="0.2">
      <c r="A14" s="10">
        <v>2</v>
      </c>
      <c r="B14" s="41"/>
      <c r="C14" s="9"/>
      <c r="D14" s="9"/>
      <c r="E14" s="38"/>
      <c r="F14" s="44"/>
      <c r="G14" s="66">
        <f t="shared" ref="G14:G37" si="12">IF($B14&gt;0,$C$4,)</f>
        <v>0</v>
      </c>
      <c r="H14" s="67">
        <f t="shared" si="0"/>
        <v>0</v>
      </c>
      <c r="I14" s="68">
        <f t="shared" si="1"/>
        <v>0</v>
      </c>
      <c r="J14" s="67">
        <f t="shared" si="2"/>
        <v>0</v>
      </c>
      <c r="K14" s="67">
        <f t="shared" si="3"/>
        <v>0</v>
      </c>
      <c r="L14" s="68">
        <f t="shared" si="4"/>
        <v>0</v>
      </c>
      <c r="M14" s="67">
        <f t="shared" si="5"/>
        <v>0</v>
      </c>
      <c r="N14" s="67">
        <f t="shared" si="6"/>
        <v>0</v>
      </c>
      <c r="O14" s="68">
        <f t="shared" si="7"/>
        <v>0</v>
      </c>
      <c r="P14" s="67">
        <f t="shared" si="8"/>
        <v>0</v>
      </c>
      <c r="Q14" s="18">
        <f t="shared" ref="Q14:Q37" si="13">IF($B14&gt;0,$C$2,)</f>
        <v>0</v>
      </c>
      <c r="R14" s="21">
        <f t="shared" ref="R14:R37" si="14">IF($B14&gt;0,$C$3,)</f>
        <v>0</v>
      </c>
      <c r="S14" s="35">
        <f t="shared" si="9"/>
        <v>0</v>
      </c>
      <c r="T14" s="17">
        <f t="shared" si="10"/>
        <v>0</v>
      </c>
      <c r="U14" s="109">
        <f t="shared" si="11"/>
        <v>0</v>
      </c>
    </row>
    <row r="15" spans="1:21" ht="18.95" customHeight="1" x14ac:dyDescent="0.2">
      <c r="A15" s="10">
        <v>3</v>
      </c>
      <c r="B15" s="41"/>
      <c r="C15" s="9"/>
      <c r="D15" s="9"/>
      <c r="E15" s="38"/>
      <c r="F15" s="44"/>
      <c r="G15" s="66">
        <f t="shared" si="12"/>
        <v>0</v>
      </c>
      <c r="H15" s="67">
        <f t="shared" si="0"/>
        <v>0</v>
      </c>
      <c r="I15" s="68">
        <f t="shared" si="1"/>
        <v>0</v>
      </c>
      <c r="J15" s="67">
        <f t="shared" si="2"/>
        <v>0</v>
      </c>
      <c r="K15" s="67">
        <f t="shared" si="3"/>
        <v>0</v>
      </c>
      <c r="L15" s="68">
        <f t="shared" si="4"/>
        <v>0</v>
      </c>
      <c r="M15" s="67">
        <f t="shared" si="5"/>
        <v>0</v>
      </c>
      <c r="N15" s="67">
        <f t="shared" si="6"/>
        <v>0</v>
      </c>
      <c r="O15" s="68">
        <f t="shared" si="7"/>
        <v>0</v>
      </c>
      <c r="P15" s="67">
        <f t="shared" si="8"/>
        <v>0</v>
      </c>
      <c r="Q15" s="18">
        <f t="shared" si="13"/>
        <v>0</v>
      </c>
      <c r="R15" s="21">
        <f t="shared" si="14"/>
        <v>0</v>
      </c>
      <c r="S15" s="35">
        <f t="shared" si="9"/>
        <v>0</v>
      </c>
      <c r="T15" s="17">
        <f t="shared" si="10"/>
        <v>0</v>
      </c>
      <c r="U15" s="109">
        <f t="shared" si="11"/>
        <v>0</v>
      </c>
    </row>
    <row r="16" spans="1:21" ht="18.95" customHeight="1" x14ac:dyDescent="0.2">
      <c r="A16" s="10">
        <v>4</v>
      </c>
      <c r="B16" s="41"/>
      <c r="C16" s="9"/>
      <c r="D16" s="9"/>
      <c r="E16" s="38"/>
      <c r="F16" s="44"/>
      <c r="G16" s="66">
        <f t="shared" si="12"/>
        <v>0</v>
      </c>
      <c r="H16" s="67">
        <f t="shared" si="0"/>
        <v>0</v>
      </c>
      <c r="I16" s="68">
        <f t="shared" si="1"/>
        <v>0</v>
      </c>
      <c r="J16" s="67">
        <f t="shared" si="2"/>
        <v>0</v>
      </c>
      <c r="K16" s="67">
        <f t="shared" si="3"/>
        <v>0</v>
      </c>
      <c r="L16" s="68">
        <f t="shared" si="4"/>
        <v>0</v>
      </c>
      <c r="M16" s="67">
        <f t="shared" si="5"/>
        <v>0</v>
      </c>
      <c r="N16" s="67">
        <f t="shared" si="6"/>
        <v>0</v>
      </c>
      <c r="O16" s="68">
        <f t="shared" si="7"/>
        <v>0</v>
      </c>
      <c r="P16" s="67">
        <f t="shared" si="8"/>
        <v>0</v>
      </c>
      <c r="Q16" s="18">
        <f t="shared" si="13"/>
        <v>0</v>
      </c>
      <c r="R16" s="21">
        <f t="shared" si="14"/>
        <v>0</v>
      </c>
      <c r="S16" s="35">
        <f t="shared" si="9"/>
        <v>0</v>
      </c>
      <c r="T16" s="17">
        <f t="shared" si="10"/>
        <v>0</v>
      </c>
      <c r="U16" s="109">
        <f t="shared" si="11"/>
        <v>0</v>
      </c>
    </row>
    <row r="17" spans="1:21" ht="18.95" customHeight="1" x14ac:dyDescent="0.2">
      <c r="A17" s="10">
        <v>5</v>
      </c>
      <c r="B17" s="41"/>
      <c r="C17" s="9"/>
      <c r="D17" s="9"/>
      <c r="E17" s="38"/>
      <c r="F17" s="44"/>
      <c r="G17" s="66">
        <f t="shared" si="12"/>
        <v>0</v>
      </c>
      <c r="H17" s="67">
        <f t="shared" si="0"/>
        <v>0</v>
      </c>
      <c r="I17" s="68">
        <f t="shared" si="1"/>
        <v>0</v>
      </c>
      <c r="J17" s="67">
        <f t="shared" si="2"/>
        <v>0</v>
      </c>
      <c r="K17" s="67">
        <f t="shared" si="3"/>
        <v>0</v>
      </c>
      <c r="L17" s="68">
        <f t="shared" si="4"/>
        <v>0</v>
      </c>
      <c r="M17" s="67">
        <f t="shared" si="5"/>
        <v>0</v>
      </c>
      <c r="N17" s="67">
        <f t="shared" si="6"/>
        <v>0</v>
      </c>
      <c r="O17" s="68">
        <f t="shared" si="7"/>
        <v>0</v>
      </c>
      <c r="P17" s="67">
        <f t="shared" si="8"/>
        <v>0</v>
      </c>
      <c r="Q17" s="18">
        <f t="shared" si="13"/>
        <v>0</v>
      </c>
      <c r="R17" s="21">
        <f t="shared" si="14"/>
        <v>0</v>
      </c>
      <c r="S17" s="35">
        <f t="shared" si="9"/>
        <v>0</v>
      </c>
      <c r="T17" s="17">
        <f t="shared" si="10"/>
        <v>0</v>
      </c>
      <c r="U17" s="109">
        <f t="shared" si="11"/>
        <v>0</v>
      </c>
    </row>
    <row r="18" spans="1:21" ht="18.95" customHeight="1" x14ac:dyDescent="0.2">
      <c r="A18" s="10">
        <v>6</v>
      </c>
      <c r="B18" s="41"/>
      <c r="C18" s="9"/>
      <c r="D18" s="9"/>
      <c r="E18" s="38"/>
      <c r="F18" s="44"/>
      <c r="G18" s="66">
        <f t="shared" si="12"/>
        <v>0</v>
      </c>
      <c r="H18" s="67">
        <f t="shared" si="0"/>
        <v>0</v>
      </c>
      <c r="I18" s="68">
        <f t="shared" si="1"/>
        <v>0</v>
      </c>
      <c r="J18" s="67">
        <f t="shared" si="2"/>
        <v>0</v>
      </c>
      <c r="K18" s="67">
        <f t="shared" si="3"/>
        <v>0</v>
      </c>
      <c r="L18" s="68">
        <f t="shared" si="4"/>
        <v>0</v>
      </c>
      <c r="M18" s="67">
        <f t="shared" si="5"/>
        <v>0</v>
      </c>
      <c r="N18" s="67">
        <f t="shared" si="6"/>
        <v>0</v>
      </c>
      <c r="O18" s="68">
        <f t="shared" si="7"/>
        <v>0</v>
      </c>
      <c r="P18" s="67">
        <f t="shared" si="8"/>
        <v>0</v>
      </c>
      <c r="Q18" s="18">
        <f t="shared" si="13"/>
        <v>0</v>
      </c>
      <c r="R18" s="21">
        <f t="shared" si="14"/>
        <v>0</v>
      </c>
      <c r="S18" s="35">
        <f t="shared" si="9"/>
        <v>0</v>
      </c>
      <c r="T18" s="17">
        <f t="shared" si="10"/>
        <v>0</v>
      </c>
      <c r="U18" s="109">
        <f t="shared" si="11"/>
        <v>0</v>
      </c>
    </row>
    <row r="19" spans="1:21" ht="18.95" customHeight="1" x14ac:dyDescent="0.2">
      <c r="A19" s="10">
        <v>7</v>
      </c>
      <c r="B19" s="41"/>
      <c r="C19" s="9"/>
      <c r="D19" s="9"/>
      <c r="E19" s="38"/>
      <c r="F19" s="44"/>
      <c r="G19" s="66">
        <f t="shared" si="12"/>
        <v>0</v>
      </c>
      <c r="H19" s="67">
        <f t="shared" si="0"/>
        <v>0</v>
      </c>
      <c r="I19" s="68">
        <f t="shared" si="1"/>
        <v>0</v>
      </c>
      <c r="J19" s="67">
        <f t="shared" si="2"/>
        <v>0</v>
      </c>
      <c r="K19" s="67">
        <f t="shared" si="3"/>
        <v>0</v>
      </c>
      <c r="L19" s="68">
        <f t="shared" si="4"/>
        <v>0</v>
      </c>
      <c r="M19" s="67">
        <f t="shared" si="5"/>
        <v>0</v>
      </c>
      <c r="N19" s="67">
        <f t="shared" si="6"/>
        <v>0</v>
      </c>
      <c r="O19" s="68">
        <f t="shared" si="7"/>
        <v>0</v>
      </c>
      <c r="P19" s="67">
        <f t="shared" si="8"/>
        <v>0</v>
      </c>
      <c r="Q19" s="18">
        <f t="shared" si="13"/>
        <v>0</v>
      </c>
      <c r="R19" s="21">
        <f t="shared" si="14"/>
        <v>0</v>
      </c>
      <c r="S19" s="35">
        <f t="shared" si="9"/>
        <v>0</v>
      </c>
      <c r="T19" s="17">
        <f t="shared" si="10"/>
        <v>0</v>
      </c>
      <c r="U19" s="109">
        <f t="shared" si="11"/>
        <v>0</v>
      </c>
    </row>
    <row r="20" spans="1:21" ht="18.95" customHeight="1" x14ac:dyDescent="0.2">
      <c r="A20" s="10">
        <v>8</v>
      </c>
      <c r="B20" s="41"/>
      <c r="C20" s="9"/>
      <c r="D20" s="9"/>
      <c r="E20" s="38"/>
      <c r="F20" s="44"/>
      <c r="G20" s="66">
        <f t="shared" si="12"/>
        <v>0</v>
      </c>
      <c r="H20" s="67">
        <f t="shared" si="0"/>
        <v>0</v>
      </c>
      <c r="I20" s="68">
        <f t="shared" si="1"/>
        <v>0</v>
      </c>
      <c r="J20" s="67">
        <f t="shared" si="2"/>
        <v>0</v>
      </c>
      <c r="K20" s="67">
        <f t="shared" si="3"/>
        <v>0</v>
      </c>
      <c r="L20" s="68">
        <f t="shared" si="4"/>
        <v>0</v>
      </c>
      <c r="M20" s="67">
        <f t="shared" si="5"/>
        <v>0</v>
      </c>
      <c r="N20" s="67">
        <f t="shared" si="6"/>
        <v>0</v>
      </c>
      <c r="O20" s="68">
        <f t="shared" si="7"/>
        <v>0</v>
      </c>
      <c r="P20" s="67">
        <f t="shared" si="8"/>
        <v>0</v>
      </c>
      <c r="Q20" s="18">
        <f t="shared" si="13"/>
        <v>0</v>
      </c>
      <c r="R20" s="21">
        <f t="shared" si="14"/>
        <v>0</v>
      </c>
      <c r="S20" s="35">
        <f t="shared" si="9"/>
        <v>0</v>
      </c>
      <c r="T20" s="17">
        <f t="shared" si="10"/>
        <v>0</v>
      </c>
      <c r="U20" s="109">
        <f t="shared" si="11"/>
        <v>0</v>
      </c>
    </row>
    <row r="21" spans="1:21" ht="18.95" customHeight="1" x14ac:dyDescent="0.2">
      <c r="A21" s="10">
        <v>9</v>
      </c>
      <c r="B21" s="41"/>
      <c r="C21" s="9"/>
      <c r="D21" s="9"/>
      <c r="E21" s="38"/>
      <c r="F21" s="44"/>
      <c r="G21" s="66">
        <f t="shared" si="12"/>
        <v>0</v>
      </c>
      <c r="H21" s="67">
        <f t="shared" si="0"/>
        <v>0</v>
      </c>
      <c r="I21" s="68">
        <f t="shared" si="1"/>
        <v>0</v>
      </c>
      <c r="J21" s="67">
        <f t="shared" si="2"/>
        <v>0</v>
      </c>
      <c r="K21" s="67">
        <f t="shared" si="3"/>
        <v>0</v>
      </c>
      <c r="L21" s="68">
        <f t="shared" si="4"/>
        <v>0</v>
      </c>
      <c r="M21" s="67">
        <f t="shared" si="5"/>
        <v>0</v>
      </c>
      <c r="N21" s="67">
        <f t="shared" si="6"/>
        <v>0</v>
      </c>
      <c r="O21" s="68">
        <f t="shared" si="7"/>
        <v>0</v>
      </c>
      <c r="P21" s="67">
        <f t="shared" si="8"/>
        <v>0</v>
      </c>
      <c r="Q21" s="18">
        <f t="shared" si="13"/>
        <v>0</v>
      </c>
      <c r="R21" s="21">
        <f t="shared" si="14"/>
        <v>0</v>
      </c>
      <c r="S21" s="35">
        <f t="shared" si="9"/>
        <v>0</v>
      </c>
      <c r="T21" s="17">
        <f t="shared" si="10"/>
        <v>0</v>
      </c>
      <c r="U21" s="109">
        <f t="shared" si="11"/>
        <v>0</v>
      </c>
    </row>
    <row r="22" spans="1:21" ht="18.95" customHeight="1" x14ac:dyDescent="0.2">
      <c r="A22" s="10">
        <v>10</v>
      </c>
      <c r="B22" s="41"/>
      <c r="C22" s="9"/>
      <c r="D22" s="9"/>
      <c r="E22" s="38"/>
      <c r="F22" s="44"/>
      <c r="G22" s="66">
        <f t="shared" si="12"/>
        <v>0</v>
      </c>
      <c r="H22" s="67">
        <f t="shared" si="0"/>
        <v>0</v>
      </c>
      <c r="I22" s="68">
        <f t="shared" si="1"/>
        <v>0</v>
      </c>
      <c r="J22" s="67">
        <f t="shared" si="2"/>
        <v>0</v>
      </c>
      <c r="K22" s="67">
        <f t="shared" si="3"/>
        <v>0</v>
      </c>
      <c r="L22" s="68">
        <f t="shared" si="4"/>
        <v>0</v>
      </c>
      <c r="M22" s="67">
        <f t="shared" si="5"/>
        <v>0</v>
      </c>
      <c r="N22" s="67">
        <f t="shared" si="6"/>
        <v>0</v>
      </c>
      <c r="O22" s="68">
        <f t="shared" si="7"/>
        <v>0</v>
      </c>
      <c r="P22" s="67">
        <f t="shared" si="8"/>
        <v>0</v>
      </c>
      <c r="Q22" s="18">
        <f t="shared" si="13"/>
        <v>0</v>
      </c>
      <c r="R22" s="21">
        <f t="shared" si="14"/>
        <v>0</v>
      </c>
      <c r="S22" s="35">
        <f t="shared" si="9"/>
        <v>0</v>
      </c>
      <c r="T22" s="17">
        <f t="shared" si="10"/>
        <v>0</v>
      </c>
      <c r="U22" s="109">
        <f t="shared" si="11"/>
        <v>0</v>
      </c>
    </row>
    <row r="23" spans="1:21" ht="18.95" customHeight="1" x14ac:dyDescent="0.2">
      <c r="A23" s="10">
        <v>11</v>
      </c>
      <c r="B23" s="41"/>
      <c r="C23" s="9"/>
      <c r="D23" s="9"/>
      <c r="E23" s="38"/>
      <c r="F23" s="44"/>
      <c r="G23" s="66">
        <f t="shared" si="12"/>
        <v>0</v>
      </c>
      <c r="H23" s="67">
        <f t="shared" si="0"/>
        <v>0</v>
      </c>
      <c r="I23" s="68">
        <f t="shared" si="1"/>
        <v>0</v>
      </c>
      <c r="J23" s="67">
        <f t="shared" si="2"/>
        <v>0</v>
      </c>
      <c r="K23" s="67">
        <f t="shared" si="3"/>
        <v>0</v>
      </c>
      <c r="L23" s="68">
        <f t="shared" si="4"/>
        <v>0</v>
      </c>
      <c r="M23" s="67">
        <f t="shared" si="5"/>
        <v>0</v>
      </c>
      <c r="N23" s="67">
        <f t="shared" si="6"/>
        <v>0</v>
      </c>
      <c r="O23" s="68">
        <f t="shared" si="7"/>
        <v>0</v>
      </c>
      <c r="P23" s="67">
        <f t="shared" si="8"/>
        <v>0</v>
      </c>
      <c r="Q23" s="18">
        <f t="shared" si="13"/>
        <v>0</v>
      </c>
      <c r="R23" s="21">
        <f t="shared" si="14"/>
        <v>0</v>
      </c>
      <c r="S23" s="35">
        <f t="shared" si="9"/>
        <v>0</v>
      </c>
      <c r="T23" s="17">
        <f t="shared" si="10"/>
        <v>0</v>
      </c>
      <c r="U23" s="109">
        <f t="shared" si="11"/>
        <v>0</v>
      </c>
    </row>
    <row r="24" spans="1:21" ht="18.95" customHeight="1" x14ac:dyDescent="0.2">
      <c r="A24" s="10">
        <v>12</v>
      </c>
      <c r="B24" s="41"/>
      <c r="C24" s="9"/>
      <c r="D24" s="9"/>
      <c r="E24" s="38"/>
      <c r="F24" s="44"/>
      <c r="G24" s="66">
        <f t="shared" si="12"/>
        <v>0</v>
      </c>
      <c r="H24" s="67">
        <f t="shared" si="0"/>
        <v>0</v>
      </c>
      <c r="I24" s="68">
        <f t="shared" si="1"/>
        <v>0</v>
      </c>
      <c r="J24" s="67">
        <f t="shared" si="2"/>
        <v>0</v>
      </c>
      <c r="K24" s="67">
        <f t="shared" si="3"/>
        <v>0</v>
      </c>
      <c r="L24" s="68">
        <f t="shared" si="4"/>
        <v>0</v>
      </c>
      <c r="M24" s="67">
        <f t="shared" si="5"/>
        <v>0</v>
      </c>
      <c r="N24" s="67">
        <f t="shared" si="6"/>
        <v>0</v>
      </c>
      <c r="O24" s="68">
        <f t="shared" si="7"/>
        <v>0</v>
      </c>
      <c r="P24" s="67">
        <f t="shared" si="8"/>
        <v>0</v>
      </c>
      <c r="Q24" s="18">
        <f t="shared" si="13"/>
        <v>0</v>
      </c>
      <c r="R24" s="21">
        <f t="shared" si="14"/>
        <v>0</v>
      </c>
      <c r="S24" s="35">
        <f t="shared" si="9"/>
        <v>0</v>
      </c>
      <c r="T24" s="17">
        <f t="shared" si="10"/>
        <v>0</v>
      </c>
      <c r="U24" s="109">
        <f t="shared" si="11"/>
        <v>0</v>
      </c>
    </row>
    <row r="25" spans="1:21" ht="18.95" customHeight="1" x14ac:dyDescent="0.2">
      <c r="A25" s="10">
        <v>13</v>
      </c>
      <c r="B25" s="41"/>
      <c r="C25" s="9"/>
      <c r="D25" s="9"/>
      <c r="E25" s="38"/>
      <c r="F25" s="44"/>
      <c r="G25" s="66">
        <f t="shared" si="12"/>
        <v>0</v>
      </c>
      <c r="H25" s="67">
        <f t="shared" si="0"/>
        <v>0</v>
      </c>
      <c r="I25" s="68">
        <f t="shared" si="1"/>
        <v>0</v>
      </c>
      <c r="J25" s="67">
        <f t="shared" si="2"/>
        <v>0</v>
      </c>
      <c r="K25" s="67">
        <f t="shared" si="3"/>
        <v>0</v>
      </c>
      <c r="L25" s="68">
        <f t="shared" si="4"/>
        <v>0</v>
      </c>
      <c r="M25" s="67">
        <f t="shared" si="5"/>
        <v>0</v>
      </c>
      <c r="N25" s="67">
        <f t="shared" si="6"/>
        <v>0</v>
      </c>
      <c r="O25" s="68">
        <f t="shared" si="7"/>
        <v>0</v>
      </c>
      <c r="P25" s="67">
        <f t="shared" si="8"/>
        <v>0</v>
      </c>
      <c r="Q25" s="18">
        <f t="shared" si="13"/>
        <v>0</v>
      </c>
      <c r="R25" s="21">
        <f t="shared" si="14"/>
        <v>0</v>
      </c>
      <c r="S25" s="35">
        <f t="shared" si="9"/>
        <v>0</v>
      </c>
      <c r="T25" s="17">
        <f t="shared" si="10"/>
        <v>0</v>
      </c>
      <c r="U25" s="109">
        <f t="shared" si="11"/>
        <v>0</v>
      </c>
    </row>
    <row r="26" spans="1:21" ht="18.95" customHeight="1" x14ac:dyDescent="0.2">
      <c r="A26" s="10">
        <v>14</v>
      </c>
      <c r="B26" s="41"/>
      <c r="C26" s="9"/>
      <c r="D26" s="9"/>
      <c r="E26" s="38"/>
      <c r="F26" s="44"/>
      <c r="G26" s="66">
        <f t="shared" si="12"/>
        <v>0</v>
      </c>
      <c r="H26" s="67">
        <f t="shared" si="0"/>
        <v>0</v>
      </c>
      <c r="I26" s="68">
        <f t="shared" si="1"/>
        <v>0</v>
      </c>
      <c r="J26" s="67">
        <f t="shared" si="2"/>
        <v>0</v>
      </c>
      <c r="K26" s="67">
        <f t="shared" si="3"/>
        <v>0</v>
      </c>
      <c r="L26" s="68">
        <f t="shared" si="4"/>
        <v>0</v>
      </c>
      <c r="M26" s="67">
        <f t="shared" si="5"/>
        <v>0</v>
      </c>
      <c r="N26" s="67">
        <f t="shared" si="6"/>
        <v>0</v>
      </c>
      <c r="O26" s="68">
        <f t="shared" si="7"/>
        <v>0</v>
      </c>
      <c r="P26" s="67">
        <f t="shared" si="8"/>
        <v>0</v>
      </c>
      <c r="Q26" s="18">
        <f t="shared" si="13"/>
        <v>0</v>
      </c>
      <c r="R26" s="21">
        <f t="shared" si="14"/>
        <v>0</v>
      </c>
      <c r="S26" s="35">
        <f t="shared" si="9"/>
        <v>0</v>
      </c>
      <c r="T26" s="17">
        <f t="shared" si="10"/>
        <v>0</v>
      </c>
      <c r="U26" s="109">
        <f t="shared" si="11"/>
        <v>0</v>
      </c>
    </row>
    <row r="27" spans="1:21" ht="18.95" customHeight="1" x14ac:dyDescent="0.2">
      <c r="A27" s="10">
        <v>15</v>
      </c>
      <c r="B27" s="41"/>
      <c r="C27" s="9"/>
      <c r="D27" s="9"/>
      <c r="E27" s="38"/>
      <c r="F27" s="44"/>
      <c r="G27" s="66">
        <f t="shared" si="12"/>
        <v>0</v>
      </c>
      <c r="H27" s="67">
        <f t="shared" si="0"/>
        <v>0</v>
      </c>
      <c r="I27" s="68">
        <f t="shared" si="1"/>
        <v>0</v>
      </c>
      <c r="J27" s="67">
        <f t="shared" si="2"/>
        <v>0</v>
      </c>
      <c r="K27" s="67">
        <f t="shared" si="3"/>
        <v>0</v>
      </c>
      <c r="L27" s="68">
        <f t="shared" si="4"/>
        <v>0</v>
      </c>
      <c r="M27" s="67">
        <f t="shared" si="5"/>
        <v>0</v>
      </c>
      <c r="N27" s="67">
        <f t="shared" si="6"/>
        <v>0</v>
      </c>
      <c r="O27" s="68">
        <f t="shared" si="7"/>
        <v>0</v>
      </c>
      <c r="P27" s="67">
        <f t="shared" si="8"/>
        <v>0</v>
      </c>
      <c r="Q27" s="18">
        <f t="shared" si="13"/>
        <v>0</v>
      </c>
      <c r="R27" s="21">
        <f t="shared" si="14"/>
        <v>0</v>
      </c>
      <c r="S27" s="35">
        <f t="shared" si="9"/>
        <v>0</v>
      </c>
      <c r="T27" s="17">
        <f t="shared" si="10"/>
        <v>0</v>
      </c>
      <c r="U27" s="109">
        <f t="shared" si="11"/>
        <v>0</v>
      </c>
    </row>
    <row r="28" spans="1:21" ht="18.95" customHeight="1" x14ac:dyDescent="0.2">
      <c r="A28" s="10">
        <v>16</v>
      </c>
      <c r="B28" s="41"/>
      <c r="C28" s="9"/>
      <c r="D28" s="9"/>
      <c r="E28" s="38"/>
      <c r="F28" s="44"/>
      <c r="G28" s="66">
        <f t="shared" si="12"/>
        <v>0</v>
      </c>
      <c r="H28" s="67">
        <f t="shared" si="0"/>
        <v>0</v>
      </c>
      <c r="I28" s="68">
        <f t="shared" si="1"/>
        <v>0</v>
      </c>
      <c r="J28" s="67">
        <f t="shared" si="2"/>
        <v>0</v>
      </c>
      <c r="K28" s="67">
        <f t="shared" si="3"/>
        <v>0</v>
      </c>
      <c r="L28" s="68">
        <f t="shared" si="4"/>
        <v>0</v>
      </c>
      <c r="M28" s="67">
        <f t="shared" si="5"/>
        <v>0</v>
      </c>
      <c r="N28" s="67">
        <f t="shared" si="6"/>
        <v>0</v>
      </c>
      <c r="O28" s="68">
        <f t="shared" si="7"/>
        <v>0</v>
      </c>
      <c r="P28" s="67">
        <f t="shared" si="8"/>
        <v>0</v>
      </c>
      <c r="Q28" s="18">
        <f t="shared" si="13"/>
        <v>0</v>
      </c>
      <c r="R28" s="21">
        <f t="shared" si="14"/>
        <v>0</v>
      </c>
      <c r="S28" s="35">
        <f t="shared" si="9"/>
        <v>0</v>
      </c>
      <c r="T28" s="17">
        <f t="shared" si="10"/>
        <v>0</v>
      </c>
      <c r="U28" s="109">
        <f t="shared" si="11"/>
        <v>0</v>
      </c>
    </row>
    <row r="29" spans="1:21" ht="18.95" customHeight="1" x14ac:dyDescent="0.2">
      <c r="A29" s="10">
        <v>17</v>
      </c>
      <c r="B29" s="41"/>
      <c r="C29" s="9"/>
      <c r="D29" s="9"/>
      <c r="E29" s="38"/>
      <c r="F29" s="44"/>
      <c r="G29" s="66">
        <f t="shared" si="12"/>
        <v>0</v>
      </c>
      <c r="H29" s="67">
        <f t="shared" si="0"/>
        <v>0</v>
      </c>
      <c r="I29" s="68">
        <f t="shared" si="1"/>
        <v>0</v>
      </c>
      <c r="J29" s="67">
        <f t="shared" si="2"/>
        <v>0</v>
      </c>
      <c r="K29" s="67">
        <f t="shared" si="3"/>
        <v>0</v>
      </c>
      <c r="L29" s="68">
        <f t="shared" si="4"/>
        <v>0</v>
      </c>
      <c r="M29" s="67">
        <f t="shared" si="5"/>
        <v>0</v>
      </c>
      <c r="N29" s="67">
        <f t="shared" si="6"/>
        <v>0</v>
      </c>
      <c r="O29" s="68">
        <f t="shared" si="7"/>
        <v>0</v>
      </c>
      <c r="P29" s="67">
        <f t="shared" si="8"/>
        <v>0</v>
      </c>
      <c r="Q29" s="18">
        <f t="shared" si="13"/>
        <v>0</v>
      </c>
      <c r="R29" s="21">
        <f t="shared" si="14"/>
        <v>0</v>
      </c>
      <c r="S29" s="35">
        <f t="shared" si="9"/>
        <v>0</v>
      </c>
      <c r="T29" s="17">
        <f t="shared" si="10"/>
        <v>0</v>
      </c>
      <c r="U29" s="109">
        <f t="shared" si="11"/>
        <v>0</v>
      </c>
    </row>
    <row r="30" spans="1:21" ht="18.95" customHeight="1" x14ac:dyDescent="0.2">
      <c r="A30" s="10">
        <v>18</v>
      </c>
      <c r="B30" s="41"/>
      <c r="C30" s="9"/>
      <c r="D30" s="9"/>
      <c r="E30" s="38"/>
      <c r="F30" s="44"/>
      <c r="G30" s="66">
        <f t="shared" si="12"/>
        <v>0</v>
      </c>
      <c r="H30" s="67">
        <f t="shared" si="0"/>
        <v>0</v>
      </c>
      <c r="I30" s="68">
        <f t="shared" si="1"/>
        <v>0</v>
      </c>
      <c r="J30" s="67">
        <f t="shared" si="2"/>
        <v>0</v>
      </c>
      <c r="K30" s="67">
        <f t="shared" si="3"/>
        <v>0</v>
      </c>
      <c r="L30" s="68">
        <f t="shared" si="4"/>
        <v>0</v>
      </c>
      <c r="M30" s="67">
        <f t="shared" si="5"/>
        <v>0</v>
      </c>
      <c r="N30" s="67">
        <f t="shared" si="6"/>
        <v>0</v>
      </c>
      <c r="O30" s="68">
        <f t="shared" si="7"/>
        <v>0</v>
      </c>
      <c r="P30" s="67">
        <f t="shared" si="8"/>
        <v>0</v>
      </c>
      <c r="Q30" s="18">
        <f t="shared" si="13"/>
        <v>0</v>
      </c>
      <c r="R30" s="21">
        <f t="shared" si="14"/>
        <v>0</v>
      </c>
      <c r="S30" s="35">
        <f t="shared" si="9"/>
        <v>0</v>
      </c>
      <c r="T30" s="17">
        <f t="shared" si="10"/>
        <v>0</v>
      </c>
      <c r="U30" s="109">
        <f t="shared" si="11"/>
        <v>0</v>
      </c>
    </row>
    <row r="31" spans="1:21" ht="18.95" customHeight="1" x14ac:dyDescent="0.2">
      <c r="A31" s="10">
        <v>19</v>
      </c>
      <c r="B31" s="41"/>
      <c r="C31" s="9"/>
      <c r="D31" s="9"/>
      <c r="E31" s="38"/>
      <c r="F31" s="44"/>
      <c r="G31" s="66">
        <f t="shared" si="12"/>
        <v>0</v>
      </c>
      <c r="H31" s="67">
        <f t="shared" si="0"/>
        <v>0</v>
      </c>
      <c r="I31" s="68">
        <f t="shared" si="1"/>
        <v>0</v>
      </c>
      <c r="J31" s="67">
        <f t="shared" si="2"/>
        <v>0</v>
      </c>
      <c r="K31" s="67">
        <f t="shared" si="3"/>
        <v>0</v>
      </c>
      <c r="L31" s="68">
        <f t="shared" si="4"/>
        <v>0</v>
      </c>
      <c r="M31" s="67">
        <f t="shared" si="5"/>
        <v>0</v>
      </c>
      <c r="N31" s="67">
        <f t="shared" si="6"/>
        <v>0</v>
      </c>
      <c r="O31" s="68">
        <f t="shared" si="7"/>
        <v>0</v>
      </c>
      <c r="P31" s="67">
        <f t="shared" si="8"/>
        <v>0</v>
      </c>
      <c r="Q31" s="18">
        <f t="shared" si="13"/>
        <v>0</v>
      </c>
      <c r="R31" s="21">
        <f t="shared" si="14"/>
        <v>0</v>
      </c>
      <c r="S31" s="35">
        <f t="shared" si="9"/>
        <v>0</v>
      </c>
      <c r="T31" s="17">
        <f t="shared" si="10"/>
        <v>0</v>
      </c>
      <c r="U31" s="109">
        <f t="shared" si="11"/>
        <v>0</v>
      </c>
    </row>
    <row r="32" spans="1:21" ht="18.95" customHeight="1" x14ac:dyDescent="0.2">
      <c r="A32" s="10">
        <v>20</v>
      </c>
      <c r="B32" s="41"/>
      <c r="C32" s="9"/>
      <c r="D32" s="9"/>
      <c r="E32" s="38"/>
      <c r="F32" s="44"/>
      <c r="G32" s="66">
        <f t="shared" si="12"/>
        <v>0</v>
      </c>
      <c r="H32" s="67">
        <f t="shared" si="0"/>
        <v>0</v>
      </c>
      <c r="I32" s="68">
        <f t="shared" si="1"/>
        <v>0</v>
      </c>
      <c r="J32" s="67">
        <f t="shared" si="2"/>
        <v>0</v>
      </c>
      <c r="K32" s="67">
        <f t="shared" si="3"/>
        <v>0</v>
      </c>
      <c r="L32" s="68">
        <f t="shared" si="4"/>
        <v>0</v>
      </c>
      <c r="M32" s="67">
        <f t="shared" si="5"/>
        <v>0</v>
      </c>
      <c r="N32" s="67">
        <f t="shared" si="6"/>
        <v>0</v>
      </c>
      <c r="O32" s="68">
        <f t="shared" si="7"/>
        <v>0</v>
      </c>
      <c r="P32" s="67">
        <f t="shared" si="8"/>
        <v>0</v>
      </c>
      <c r="Q32" s="18">
        <f t="shared" si="13"/>
        <v>0</v>
      </c>
      <c r="R32" s="21">
        <f t="shared" si="14"/>
        <v>0</v>
      </c>
      <c r="S32" s="35">
        <f t="shared" si="9"/>
        <v>0</v>
      </c>
      <c r="T32" s="17">
        <f t="shared" si="10"/>
        <v>0</v>
      </c>
      <c r="U32" s="109">
        <f t="shared" si="11"/>
        <v>0</v>
      </c>
    </row>
    <row r="33" spans="1:21" ht="18.95" customHeight="1" x14ac:dyDescent="0.2">
      <c r="A33" s="10">
        <v>21</v>
      </c>
      <c r="B33" s="41"/>
      <c r="C33" s="9"/>
      <c r="D33" s="9"/>
      <c r="E33" s="38"/>
      <c r="F33" s="44"/>
      <c r="G33" s="66">
        <f t="shared" si="12"/>
        <v>0</v>
      </c>
      <c r="H33" s="67">
        <f t="shared" si="0"/>
        <v>0</v>
      </c>
      <c r="I33" s="68">
        <f t="shared" si="1"/>
        <v>0</v>
      </c>
      <c r="J33" s="67">
        <f t="shared" si="2"/>
        <v>0</v>
      </c>
      <c r="K33" s="67">
        <f t="shared" si="3"/>
        <v>0</v>
      </c>
      <c r="L33" s="68">
        <f t="shared" si="4"/>
        <v>0</v>
      </c>
      <c r="M33" s="67">
        <f t="shared" si="5"/>
        <v>0</v>
      </c>
      <c r="N33" s="67">
        <f t="shared" si="6"/>
        <v>0</v>
      </c>
      <c r="O33" s="68">
        <f t="shared" si="7"/>
        <v>0</v>
      </c>
      <c r="P33" s="67">
        <f t="shared" si="8"/>
        <v>0</v>
      </c>
      <c r="Q33" s="18">
        <f t="shared" si="13"/>
        <v>0</v>
      </c>
      <c r="R33" s="21">
        <f t="shared" si="14"/>
        <v>0</v>
      </c>
      <c r="S33" s="35">
        <f t="shared" si="9"/>
        <v>0</v>
      </c>
      <c r="T33" s="17">
        <f t="shared" si="10"/>
        <v>0</v>
      </c>
      <c r="U33" s="109">
        <f t="shared" si="11"/>
        <v>0</v>
      </c>
    </row>
    <row r="34" spans="1:21" ht="18.95" customHeight="1" x14ac:dyDescent="0.2">
      <c r="A34" s="10">
        <v>22</v>
      </c>
      <c r="B34" s="41"/>
      <c r="C34" s="9"/>
      <c r="D34" s="9"/>
      <c r="E34" s="38"/>
      <c r="F34" s="44"/>
      <c r="G34" s="66">
        <f t="shared" si="12"/>
        <v>0</v>
      </c>
      <c r="H34" s="67">
        <f t="shared" si="0"/>
        <v>0</v>
      </c>
      <c r="I34" s="68">
        <f t="shared" si="1"/>
        <v>0</v>
      </c>
      <c r="J34" s="67">
        <f t="shared" si="2"/>
        <v>0</v>
      </c>
      <c r="K34" s="67">
        <f t="shared" si="3"/>
        <v>0</v>
      </c>
      <c r="L34" s="68">
        <f t="shared" si="4"/>
        <v>0</v>
      </c>
      <c r="M34" s="67">
        <f t="shared" si="5"/>
        <v>0</v>
      </c>
      <c r="N34" s="67">
        <f t="shared" si="6"/>
        <v>0</v>
      </c>
      <c r="O34" s="68">
        <f t="shared" si="7"/>
        <v>0</v>
      </c>
      <c r="P34" s="67">
        <f t="shared" si="8"/>
        <v>0</v>
      </c>
      <c r="Q34" s="18">
        <f t="shared" si="13"/>
        <v>0</v>
      </c>
      <c r="R34" s="21">
        <f t="shared" si="14"/>
        <v>0</v>
      </c>
      <c r="S34" s="35">
        <f t="shared" si="9"/>
        <v>0</v>
      </c>
      <c r="T34" s="17">
        <f t="shared" si="10"/>
        <v>0</v>
      </c>
      <c r="U34" s="109">
        <f t="shared" si="11"/>
        <v>0</v>
      </c>
    </row>
    <row r="35" spans="1:21" ht="18.95" customHeight="1" x14ac:dyDescent="0.2">
      <c r="A35" s="10">
        <v>23</v>
      </c>
      <c r="B35" s="41"/>
      <c r="C35" s="9"/>
      <c r="D35" s="9"/>
      <c r="E35" s="38"/>
      <c r="F35" s="44"/>
      <c r="G35" s="66">
        <f t="shared" si="12"/>
        <v>0</v>
      </c>
      <c r="H35" s="67">
        <f t="shared" si="0"/>
        <v>0</v>
      </c>
      <c r="I35" s="68">
        <f t="shared" si="1"/>
        <v>0</v>
      </c>
      <c r="J35" s="67">
        <f t="shared" si="2"/>
        <v>0</v>
      </c>
      <c r="K35" s="67">
        <f t="shared" si="3"/>
        <v>0</v>
      </c>
      <c r="L35" s="68">
        <f t="shared" si="4"/>
        <v>0</v>
      </c>
      <c r="M35" s="67">
        <f t="shared" si="5"/>
        <v>0</v>
      </c>
      <c r="N35" s="67">
        <f t="shared" si="6"/>
        <v>0</v>
      </c>
      <c r="O35" s="68">
        <f t="shared" si="7"/>
        <v>0</v>
      </c>
      <c r="P35" s="67">
        <f t="shared" si="8"/>
        <v>0</v>
      </c>
      <c r="Q35" s="18">
        <f t="shared" si="13"/>
        <v>0</v>
      </c>
      <c r="R35" s="21">
        <f t="shared" si="14"/>
        <v>0</v>
      </c>
      <c r="S35" s="35">
        <f t="shared" si="9"/>
        <v>0</v>
      </c>
      <c r="T35" s="17">
        <f t="shared" si="10"/>
        <v>0</v>
      </c>
      <c r="U35" s="109">
        <f t="shared" si="11"/>
        <v>0</v>
      </c>
    </row>
    <row r="36" spans="1:21" ht="18.95" customHeight="1" x14ac:dyDescent="0.2">
      <c r="A36" s="10">
        <v>24</v>
      </c>
      <c r="B36" s="41"/>
      <c r="C36" s="9"/>
      <c r="D36" s="9"/>
      <c r="E36" s="38"/>
      <c r="F36" s="44"/>
      <c r="G36" s="66">
        <f t="shared" si="12"/>
        <v>0</v>
      </c>
      <c r="H36" s="67">
        <f t="shared" si="0"/>
        <v>0</v>
      </c>
      <c r="I36" s="68">
        <f t="shared" si="1"/>
        <v>0</v>
      </c>
      <c r="J36" s="67">
        <f t="shared" si="2"/>
        <v>0</v>
      </c>
      <c r="K36" s="67">
        <f t="shared" si="3"/>
        <v>0</v>
      </c>
      <c r="L36" s="68">
        <f t="shared" si="4"/>
        <v>0</v>
      </c>
      <c r="M36" s="67">
        <f t="shared" si="5"/>
        <v>0</v>
      </c>
      <c r="N36" s="67">
        <f t="shared" si="6"/>
        <v>0</v>
      </c>
      <c r="O36" s="68">
        <f t="shared" si="7"/>
        <v>0</v>
      </c>
      <c r="P36" s="67">
        <f t="shared" si="8"/>
        <v>0</v>
      </c>
      <c r="Q36" s="18">
        <f t="shared" si="13"/>
        <v>0</v>
      </c>
      <c r="R36" s="21">
        <f t="shared" si="14"/>
        <v>0</v>
      </c>
      <c r="S36" s="35">
        <f t="shared" si="9"/>
        <v>0</v>
      </c>
      <c r="T36" s="17">
        <f t="shared" si="10"/>
        <v>0</v>
      </c>
      <c r="U36" s="109">
        <f t="shared" si="11"/>
        <v>0</v>
      </c>
    </row>
    <row r="37" spans="1:21" ht="18.95" customHeight="1" x14ac:dyDescent="0.2">
      <c r="A37" s="10">
        <v>25</v>
      </c>
      <c r="B37" s="41"/>
      <c r="C37" s="9"/>
      <c r="D37" s="9"/>
      <c r="E37" s="38"/>
      <c r="F37" s="44"/>
      <c r="G37" s="66">
        <f t="shared" si="12"/>
        <v>0</v>
      </c>
      <c r="H37" s="67">
        <f t="shared" si="0"/>
        <v>0</v>
      </c>
      <c r="I37" s="68">
        <f t="shared" si="1"/>
        <v>0</v>
      </c>
      <c r="J37" s="67">
        <f t="shared" si="2"/>
        <v>0</v>
      </c>
      <c r="K37" s="67">
        <f t="shared" si="3"/>
        <v>0</v>
      </c>
      <c r="L37" s="68">
        <f t="shared" si="4"/>
        <v>0</v>
      </c>
      <c r="M37" s="67">
        <f t="shared" si="5"/>
        <v>0</v>
      </c>
      <c r="N37" s="67">
        <f t="shared" si="6"/>
        <v>0</v>
      </c>
      <c r="O37" s="68">
        <f t="shared" si="7"/>
        <v>0</v>
      </c>
      <c r="P37" s="67">
        <f t="shared" si="8"/>
        <v>0</v>
      </c>
      <c r="Q37" s="18">
        <f t="shared" si="13"/>
        <v>0</v>
      </c>
      <c r="R37" s="21">
        <f t="shared" si="14"/>
        <v>0</v>
      </c>
      <c r="S37" s="35">
        <f t="shared" si="9"/>
        <v>0</v>
      </c>
      <c r="T37" s="17">
        <f t="shared" si="10"/>
        <v>0</v>
      </c>
      <c r="U37" s="109">
        <f t="shared" si="11"/>
        <v>0</v>
      </c>
    </row>
  </sheetData>
  <sheetProtection algorithmName="SHA-512" hashValue="74yCMbP5Myedg2f3edFzzIN6WPPdbxdEXVBYHMDQhGS0X+cEEz5VzWrONv+HzC/0+3ClR14WWvIdJOuDhhXJpw==" saltValue="q1AOdbcxnUZeiFxDz/Wtlg==" spinCount="100000" sheet="1" objects="1" scenarios="1"/>
  <mergeCells count="2">
    <mergeCell ref="E1:F1"/>
    <mergeCell ref="B11:D11"/>
  </mergeCells>
  <dataValidations count="2">
    <dataValidation allowBlank="1" showInputMessage="1" sqref="F12:G37 J13:K37 M13:N37 P13:P37 E13:H37" xr:uid="{3394E524-FF6B-4449-B9CF-43526FC2FFE8}"/>
    <dataValidation type="list" allowBlank="1" showInputMessage="1" sqref="E12:E37" xr:uid="{74562C53-038C-49B6-A246-61F11339485E}">
      <formula1>"x,X"</formula1>
    </dataValidation>
  </dataValidations>
  <pageMargins left="0.39370078740157483" right="0.31496062992125984" top="0.9055118110236221" bottom="0.47244094488188981" header="0.39370078740157483" footer="0.27559055118110237"/>
  <pageSetup paperSize="9" scale="79" orientation="portrait" r:id="rId1"/>
  <headerFooter alignWithMargins="0">
    <oddHeader>&amp;L&amp;"Arial,Fett"&amp;8Stadt Bretten&amp;10&amp;U
Amt für Bildung und Kultur&amp;C&amp;"Arial,Fett"&amp;12Sportlerehrung Sportler Mannschaften&amp;RSeite &amp;P von &amp;N</oddHeader>
    <oddFooter>&amp;L&amp;8&amp;D, &amp;F,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3BE32-8999-47C3-BC3C-03E7113BE72B}">
  <sheetPr>
    <pageSetUpPr fitToPage="1"/>
  </sheetPr>
  <dimension ref="A1:U37"/>
  <sheetViews>
    <sheetView showGridLines="0" showZeros="0" zoomScaleNormal="100" workbookViewId="0">
      <selection activeCell="N6" sqref="N6"/>
    </sheetView>
  </sheetViews>
  <sheetFormatPr baseColWidth="10" defaultColWidth="11.42578125" defaultRowHeight="18.95" customHeight="1" x14ac:dyDescent="0.2"/>
  <cols>
    <col min="1" max="1" width="3.5703125" style="1" customWidth="1"/>
    <col min="2" max="2" width="27.85546875" style="1" customWidth="1"/>
    <col min="3" max="3" width="24.7109375" style="1" customWidth="1"/>
    <col min="4" max="4" width="31.7109375" style="1" customWidth="1"/>
    <col min="5" max="6" width="11.5703125" style="1" customWidth="1"/>
    <col min="7" max="7" width="15.85546875" style="1" hidden="1" customWidth="1"/>
    <col min="8" max="8" width="6.85546875" style="1" hidden="1" customWidth="1"/>
    <col min="9" max="10" width="15.85546875" style="1" hidden="1" customWidth="1"/>
    <col min="11" max="11" width="5.5703125" style="1" hidden="1" customWidth="1"/>
    <col min="12" max="12" width="9.42578125" style="1" hidden="1" customWidth="1"/>
    <col min="13" max="13" width="16.42578125" style="1" hidden="1" customWidth="1"/>
    <col min="14" max="14" width="6.28515625" style="1" hidden="1" customWidth="1"/>
    <col min="15" max="21" width="11.42578125" style="1" hidden="1" customWidth="1"/>
    <col min="22" max="16384" width="11.42578125" style="1"/>
  </cols>
  <sheetData>
    <row r="1" spans="1:21" ht="34.5" customHeight="1" x14ac:dyDescent="0.2">
      <c r="A1" s="36"/>
      <c r="B1" s="39" t="str">
        <f>CONCATENATE("Mannschaftsmeldung ",JAHR)</f>
        <v>Mannschaftsmeldung 2023</v>
      </c>
      <c r="C1" s="40"/>
      <c r="D1" s="65" t="str">
        <f ca="1">MID(CELL("dateiname",A1),FIND("]",CELL("dateiname",A1))+1,255)</f>
        <v>M 7</v>
      </c>
      <c r="E1" s="140" t="s">
        <v>3</v>
      </c>
      <c r="F1" s="141"/>
      <c r="G1" s="87"/>
      <c r="H1" s="88"/>
      <c r="I1" s="88"/>
      <c r="J1" s="88"/>
      <c r="K1" s="88"/>
      <c r="L1" s="87"/>
      <c r="M1" s="87"/>
      <c r="N1" s="87"/>
      <c r="O1" s="87"/>
      <c r="P1" s="87"/>
    </row>
    <row r="2" spans="1:21" ht="18.95" customHeight="1" x14ac:dyDescent="0.2">
      <c r="A2" s="36"/>
      <c r="B2" s="69" t="s">
        <v>0</v>
      </c>
      <c r="C2" s="70">
        <f ca="1">IF($D$1&gt;0,VLOOKUP($D$1,MANSCHAFTSMELDUNG,13,0),)</f>
        <v>0</v>
      </c>
      <c r="D2" s="70"/>
      <c r="E2" s="71"/>
      <c r="F2" s="36"/>
      <c r="G2" s="89"/>
      <c r="H2" s="89"/>
      <c r="I2" s="89"/>
      <c r="J2" s="89"/>
      <c r="K2" s="87"/>
      <c r="L2" s="87"/>
      <c r="M2" s="87"/>
      <c r="N2" s="87"/>
      <c r="O2" s="87"/>
      <c r="P2" s="87"/>
    </row>
    <row r="3" spans="1:21" ht="18.95" customHeight="1" x14ac:dyDescent="0.2">
      <c r="A3" s="59"/>
      <c r="B3" s="69" t="s">
        <v>61</v>
      </c>
      <c r="C3" s="70">
        <f ca="1">IF($D$1&gt;0,VLOOKUP($D$1,MANSCHAFTSMELDUNG,14,0),)</f>
        <v>0</v>
      </c>
      <c r="D3" s="70"/>
      <c r="E3" s="71"/>
      <c r="F3" s="36"/>
      <c r="G3" s="89"/>
      <c r="H3" s="89"/>
      <c r="I3" s="89"/>
      <c r="J3" s="89"/>
      <c r="K3" s="87"/>
      <c r="L3" s="87"/>
      <c r="M3" s="87"/>
      <c r="N3" s="87"/>
      <c r="O3" s="87"/>
      <c r="P3" s="87"/>
    </row>
    <row r="4" spans="1:21" ht="18.95" customHeight="1" x14ac:dyDescent="0.2">
      <c r="A4" s="59"/>
      <c r="B4" s="69" t="s">
        <v>10</v>
      </c>
      <c r="C4" s="70">
        <f ca="1">IF($D$1&gt;0,VLOOKUP($D$1,MANSCHAFTSMELDUNG,2,0),)</f>
        <v>0</v>
      </c>
      <c r="D4" s="72"/>
      <c r="E4" s="71"/>
      <c r="F4" s="36"/>
      <c r="G4" s="90"/>
      <c r="H4" s="90"/>
      <c r="I4" s="90"/>
      <c r="J4" s="90"/>
      <c r="K4" s="90"/>
      <c r="L4" s="90"/>
      <c r="M4" s="90"/>
      <c r="N4" s="90"/>
      <c r="O4" s="90"/>
      <c r="P4" s="90"/>
    </row>
    <row r="5" spans="1:21" ht="18" x14ac:dyDescent="0.2">
      <c r="A5" s="59"/>
      <c r="B5" s="73" t="s">
        <v>7</v>
      </c>
      <c r="C5" s="74">
        <f ca="1">IF($D$1&gt;0,VLOOKUP($D$1,MANSCHAFTSMELDUNG,3,0),)</f>
        <v>0</v>
      </c>
      <c r="D5" s="74"/>
      <c r="E5" s="71"/>
      <c r="F5" s="36"/>
      <c r="G5" s="88"/>
      <c r="H5" s="88"/>
      <c r="I5" s="88"/>
      <c r="J5" s="88"/>
      <c r="K5" s="88"/>
      <c r="L5" s="87"/>
      <c r="M5" s="87"/>
      <c r="N5" s="87"/>
      <c r="O5" s="87"/>
      <c r="P5" s="87"/>
    </row>
    <row r="6" spans="1:21" ht="14.25" x14ac:dyDescent="0.2">
      <c r="A6" s="59"/>
      <c r="B6" s="73"/>
      <c r="C6" s="75" t="s">
        <v>81</v>
      </c>
      <c r="D6" s="75" t="s">
        <v>71</v>
      </c>
      <c r="E6" s="75" t="s">
        <v>119</v>
      </c>
      <c r="F6" s="36"/>
      <c r="G6" s="88"/>
      <c r="H6" s="88"/>
      <c r="I6" s="88"/>
      <c r="J6" s="88"/>
      <c r="K6" s="88"/>
      <c r="L6" s="87"/>
      <c r="M6" s="87"/>
      <c r="N6" s="87"/>
      <c r="O6" s="87"/>
      <c r="P6" s="87"/>
    </row>
    <row r="7" spans="1:21" ht="18" x14ac:dyDescent="0.2">
      <c r="A7" s="59"/>
      <c r="B7" s="69" t="s">
        <v>149</v>
      </c>
      <c r="C7" s="76">
        <f ca="1">IF($D$1&gt;0,VLOOKUP($D$1,MANSCHAFTSMELDUNG,4,0),)</f>
        <v>0</v>
      </c>
      <c r="D7" s="77">
        <f ca="1">IF($D$1&gt;0,VLOOKUP($D$1,MANSCHAFTSMELDUNG,5,0),)</f>
        <v>0</v>
      </c>
      <c r="E7" s="78">
        <f ca="1">IF($D$1&gt;0,VLOOKUP($D$1,MANSCHAFTSMELDUNG,6,0),)</f>
        <v>0</v>
      </c>
      <c r="F7" s="36"/>
      <c r="G7" s="88"/>
      <c r="H7" s="88"/>
      <c r="I7" s="88"/>
      <c r="J7" s="88"/>
      <c r="K7" s="88"/>
      <c r="L7" s="87"/>
      <c r="M7" s="87"/>
      <c r="N7" s="87"/>
      <c r="O7" s="87"/>
      <c r="P7" s="87"/>
    </row>
    <row r="8" spans="1:21" ht="18.95" customHeight="1" x14ac:dyDescent="0.2">
      <c r="A8" s="36"/>
      <c r="B8" s="69" t="s">
        <v>150</v>
      </c>
      <c r="C8" s="76">
        <f ca="1">IF($D$1&gt;0,VLOOKUP($D$1,MANSCHAFTSMELDUNG,7,0),)</f>
        <v>0</v>
      </c>
      <c r="D8" s="77">
        <f ca="1">IF($D$1&gt;0,VLOOKUP($D$1,MANSCHAFTSMELDUNG,8,0),)</f>
        <v>0</v>
      </c>
      <c r="E8" s="78">
        <f ca="1">IF($D$1&gt;0,VLOOKUP($D$1,MANSCHAFTSMELDUNG,9,0),)</f>
        <v>0</v>
      </c>
      <c r="F8" s="36"/>
      <c r="G8" s="88"/>
      <c r="H8" s="88"/>
      <c r="I8" s="88"/>
      <c r="J8" s="88"/>
      <c r="K8" s="88"/>
      <c r="L8" s="87"/>
      <c r="M8" s="87"/>
      <c r="N8" s="87"/>
      <c r="O8" s="87"/>
      <c r="P8" s="87"/>
    </row>
    <row r="9" spans="1:21" ht="18.95" customHeight="1" x14ac:dyDescent="0.2">
      <c r="A9" s="36"/>
      <c r="B9" s="69" t="s">
        <v>151</v>
      </c>
      <c r="C9" s="76">
        <f ca="1">IF($D$1&gt;0,VLOOKUP($D$1,MANSCHAFTSMELDUNG,10,0),)</f>
        <v>0</v>
      </c>
      <c r="D9" s="77">
        <f ca="1">IF($D$1&gt;0,VLOOKUP($D$1,MANSCHAFTSMELDUNG,11,0),)</f>
        <v>0</v>
      </c>
      <c r="E9" s="78">
        <f ca="1">IF($D$1&gt;0,VLOOKUP($D$1,MANSCHAFTSMELDUNG,12,0),)</f>
        <v>0</v>
      </c>
      <c r="F9" s="36"/>
      <c r="G9" s="88"/>
      <c r="H9" s="88"/>
      <c r="I9" s="88"/>
      <c r="J9" s="88"/>
      <c r="K9" s="88"/>
      <c r="L9" s="87"/>
      <c r="M9" s="87"/>
      <c r="N9" s="87"/>
      <c r="O9" s="87"/>
      <c r="P9" s="87"/>
    </row>
    <row r="10" spans="1:21" ht="15" customHeight="1" thickBot="1" x14ac:dyDescent="0.25">
      <c r="A10" s="36"/>
      <c r="B10" s="36"/>
      <c r="C10" s="36"/>
      <c r="D10" s="36"/>
      <c r="E10" s="36"/>
      <c r="F10" s="36"/>
      <c r="G10" s="87"/>
      <c r="H10" s="87"/>
      <c r="I10" s="87"/>
      <c r="J10" s="87"/>
      <c r="K10" s="87"/>
      <c r="L10" s="87"/>
      <c r="M10" s="87"/>
      <c r="N10" s="87"/>
      <c r="O10" s="87"/>
      <c r="P10" s="87"/>
    </row>
    <row r="11" spans="1:21" ht="29.45" customHeight="1" thickTop="1" x14ac:dyDescent="0.2">
      <c r="A11" s="36"/>
      <c r="B11" s="142" t="s">
        <v>159</v>
      </c>
      <c r="C11" s="143"/>
      <c r="D11" s="143"/>
      <c r="E11" s="36"/>
      <c r="F11" s="36"/>
      <c r="G11" s="87"/>
      <c r="H11" s="91" t="s">
        <v>112</v>
      </c>
      <c r="I11" s="92"/>
      <c r="J11" s="93"/>
      <c r="K11" s="94" t="s">
        <v>106</v>
      </c>
      <c r="L11" s="92"/>
      <c r="M11" s="93"/>
      <c r="N11" s="91" t="s">
        <v>107</v>
      </c>
      <c r="O11" s="92"/>
      <c r="P11" s="93"/>
    </row>
    <row r="12" spans="1:21" ht="34.5" customHeight="1" x14ac:dyDescent="0.2">
      <c r="A12" s="5" t="s">
        <v>9</v>
      </c>
      <c r="B12" s="7" t="s">
        <v>84</v>
      </c>
      <c r="C12" s="7" t="s">
        <v>85</v>
      </c>
      <c r="D12" s="7" t="s">
        <v>111</v>
      </c>
      <c r="E12" s="2" t="s">
        <v>115</v>
      </c>
      <c r="F12" s="2" t="s">
        <v>24</v>
      </c>
      <c r="G12" s="58" t="s">
        <v>80</v>
      </c>
      <c r="H12" s="49" t="s">
        <v>116</v>
      </c>
      <c r="I12" s="2" t="s">
        <v>126</v>
      </c>
      <c r="J12" s="50" t="s">
        <v>122</v>
      </c>
      <c r="K12" s="49" t="s">
        <v>117</v>
      </c>
      <c r="L12" s="2" t="s">
        <v>123</v>
      </c>
      <c r="M12" s="50" t="s">
        <v>127</v>
      </c>
      <c r="N12" s="49" t="s">
        <v>118</v>
      </c>
      <c r="O12" s="2" t="s">
        <v>125</v>
      </c>
      <c r="P12" s="50" t="s">
        <v>124</v>
      </c>
      <c r="Q12" s="110" t="s">
        <v>0</v>
      </c>
      <c r="R12" s="111" t="s">
        <v>72</v>
      </c>
      <c r="S12" s="111" t="s">
        <v>79</v>
      </c>
      <c r="T12" s="111" t="s">
        <v>8</v>
      </c>
      <c r="U12" s="108" t="s">
        <v>121</v>
      </c>
    </row>
    <row r="13" spans="1:21" ht="18.95" customHeight="1" x14ac:dyDescent="0.2">
      <c r="A13" s="10">
        <v>1</v>
      </c>
      <c r="B13" s="41"/>
      <c r="C13" s="41"/>
      <c r="D13" s="41"/>
      <c r="E13" s="38"/>
      <c r="F13" s="44"/>
      <c r="G13" s="66">
        <f>IF($B13&gt;0,$C$4,)</f>
        <v>0</v>
      </c>
      <c r="H13" s="67">
        <f t="shared" ref="H13:H37" si="0">IF($B13&gt;0,$C$7,)</f>
        <v>0</v>
      </c>
      <c r="I13" s="68">
        <f t="shared" ref="I13:I37" si="1">IF($B13&gt;0,$D$7,)</f>
        <v>0</v>
      </c>
      <c r="J13" s="67">
        <f t="shared" ref="J13:J37" si="2">IF($B13&gt;0,$E$7,)</f>
        <v>0</v>
      </c>
      <c r="K13" s="67">
        <f t="shared" ref="K13:K37" si="3">IF($B13&gt;0,$C$8,)</f>
        <v>0</v>
      </c>
      <c r="L13" s="68">
        <f t="shared" ref="L13:L37" si="4">IF($B13&gt;0,$D$8,)</f>
        <v>0</v>
      </c>
      <c r="M13" s="67">
        <f t="shared" ref="M13:M37" si="5">IF($B13&gt;0,$E$8,)</f>
        <v>0</v>
      </c>
      <c r="N13" s="67">
        <f t="shared" ref="N13:N37" si="6">IF($B13&gt;0,$C$9,)</f>
        <v>0</v>
      </c>
      <c r="O13" s="68">
        <f t="shared" ref="O13:O37" si="7">IF($B13&gt;0,$D$9,)</f>
        <v>0</v>
      </c>
      <c r="P13" s="67">
        <f t="shared" ref="P13:P37" si="8">IF($B13&gt;0,$E$9,)</f>
        <v>0</v>
      </c>
      <c r="Q13" s="18">
        <f>IF($B13&gt;0,$C$2,)</f>
        <v>0</v>
      </c>
      <c r="R13" s="21">
        <f>IF($B13&gt;0,$C$3,)</f>
        <v>0</v>
      </c>
      <c r="S13" s="35">
        <f t="shared" ref="S13:S37" si="9">IF(B13&gt;0,"M",)</f>
        <v>0</v>
      </c>
      <c r="T13" s="30">
        <f t="shared" ref="T13:T37" si="10">IF($B13&gt;0,$C$5,)</f>
        <v>0</v>
      </c>
      <c r="U13" s="109">
        <f t="shared" ref="U13:U37" si="11">IF(B13&gt;0,CONCATENATE(R13," ",$D$1),)</f>
        <v>0</v>
      </c>
    </row>
    <row r="14" spans="1:21" ht="18.95" customHeight="1" x14ac:dyDescent="0.2">
      <c r="A14" s="10">
        <v>2</v>
      </c>
      <c r="B14" s="41"/>
      <c r="C14" s="9"/>
      <c r="D14" s="9"/>
      <c r="E14" s="38"/>
      <c r="F14" s="44"/>
      <c r="G14" s="66">
        <f t="shared" ref="G14:G37" si="12">IF($B14&gt;0,$C$4,)</f>
        <v>0</v>
      </c>
      <c r="H14" s="67">
        <f t="shared" si="0"/>
        <v>0</v>
      </c>
      <c r="I14" s="68">
        <f t="shared" si="1"/>
        <v>0</v>
      </c>
      <c r="J14" s="67">
        <f t="shared" si="2"/>
        <v>0</v>
      </c>
      <c r="K14" s="67">
        <f t="shared" si="3"/>
        <v>0</v>
      </c>
      <c r="L14" s="68">
        <f t="shared" si="4"/>
        <v>0</v>
      </c>
      <c r="M14" s="67">
        <f t="shared" si="5"/>
        <v>0</v>
      </c>
      <c r="N14" s="67">
        <f t="shared" si="6"/>
        <v>0</v>
      </c>
      <c r="O14" s="68">
        <f t="shared" si="7"/>
        <v>0</v>
      </c>
      <c r="P14" s="67">
        <f t="shared" si="8"/>
        <v>0</v>
      </c>
      <c r="Q14" s="18">
        <f t="shared" ref="Q14:Q37" si="13">IF($B14&gt;0,$C$2,)</f>
        <v>0</v>
      </c>
      <c r="R14" s="21">
        <f t="shared" ref="R14:R37" si="14">IF($B14&gt;0,$C$3,)</f>
        <v>0</v>
      </c>
      <c r="S14" s="35">
        <f t="shared" si="9"/>
        <v>0</v>
      </c>
      <c r="T14" s="17">
        <f t="shared" si="10"/>
        <v>0</v>
      </c>
      <c r="U14" s="109">
        <f t="shared" si="11"/>
        <v>0</v>
      </c>
    </row>
    <row r="15" spans="1:21" ht="18.95" customHeight="1" x14ac:dyDescent="0.2">
      <c r="A15" s="10">
        <v>3</v>
      </c>
      <c r="B15" s="41"/>
      <c r="C15" s="9"/>
      <c r="D15" s="9"/>
      <c r="E15" s="38"/>
      <c r="F15" s="44"/>
      <c r="G15" s="66">
        <f t="shared" si="12"/>
        <v>0</v>
      </c>
      <c r="H15" s="67">
        <f t="shared" si="0"/>
        <v>0</v>
      </c>
      <c r="I15" s="68">
        <f t="shared" si="1"/>
        <v>0</v>
      </c>
      <c r="J15" s="67">
        <f t="shared" si="2"/>
        <v>0</v>
      </c>
      <c r="K15" s="67">
        <f t="shared" si="3"/>
        <v>0</v>
      </c>
      <c r="L15" s="68">
        <f t="shared" si="4"/>
        <v>0</v>
      </c>
      <c r="M15" s="67">
        <f t="shared" si="5"/>
        <v>0</v>
      </c>
      <c r="N15" s="67">
        <f t="shared" si="6"/>
        <v>0</v>
      </c>
      <c r="O15" s="68">
        <f t="shared" si="7"/>
        <v>0</v>
      </c>
      <c r="P15" s="67">
        <f t="shared" si="8"/>
        <v>0</v>
      </c>
      <c r="Q15" s="18">
        <f t="shared" si="13"/>
        <v>0</v>
      </c>
      <c r="R15" s="21">
        <f t="shared" si="14"/>
        <v>0</v>
      </c>
      <c r="S15" s="35">
        <f t="shared" si="9"/>
        <v>0</v>
      </c>
      <c r="T15" s="17">
        <f t="shared" si="10"/>
        <v>0</v>
      </c>
      <c r="U15" s="109">
        <f t="shared" si="11"/>
        <v>0</v>
      </c>
    </row>
    <row r="16" spans="1:21" ht="18.95" customHeight="1" x14ac:dyDescent="0.2">
      <c r="A16" s="10">
        <v>4</v>
      </c>
      <c r="B16" s="41"/>
      <c r="C16" s="9"/>
      <c r="D16" s="9"/>
      <c r="E16" s="38"/>
      <c r="F16" s="44"/>
      <c r="G16" s="66">
        <f t="shared" si="12"/>
        <v>0</v>
      </c>
      <c r="H16" s="67">
        <f t="shared" si="0"/>
        <v>0</v>
      </c>
      <c r="I16" s="68">
        <f t="shared" si="1"/>
        <v>0</v>
      </c>
      <c r="J16" s="67">
        <f t="shared" si="2"/>
        <v>0</v>
      </c>
      <c r="K16" s="67">
        <f t="shared" si="3"/>
        <v>0</v>
      </c>
      <c r="L16" s="68">
        <f t="shared" si="4"/>
        <v>0</v>
      </c>
      <c r="M16" s="67">
        <f t="shared" si="5"/>
        <v>0</v>
      </c>
      <c r="N16" s="67">
        <f t="shared" si="6"/>
        <v>0</v>
      </c>
      <c r="O16" s="68">
        <f t="shared" si="7"/>
        <v>0</v>
      </c>
      <c r="P16" s="67">
        <f t="shared" si="8"/>
        <v>0</v>
      </c>
      <c r="Q16" s="18">
        <f t="shared" si="13"/>
        <v>0</v>
      </c>
      <c r="R16" s="21">
        <f t="shared" si="14"/>
        <v>0</v>
      </c>
      <c r="S16" s="35">
        <f t="shared" si="9"/>
        <v>0</v>
      </c>
      <c r="T16" s="17">
        <f t="shared" si="10"/>
        <v>0</v>
      </c>
      <c r="U16" s="109">
        <f t="shared" si="11"/>
        <v>0</v>
      </c>
    </row>
    <row r="17" spans="1:21" ht="18.95" customHeight="1" x14ac:dyDescent="0.2">
      <c r="A17" s="10">
        <v>5</v>
      </c>
      <c r="B17" s="41"/>
      <c r="C17" s="9"/>
      <c r="D17" s="9"/>
      <c r="E17" s="38"/>
      <c r="F17" s="44"/>
      <c r="G17" s="66">
        <f t="shared" si="12"/>
        <v>0</v>
      </c>
      <c r="H17" s="67">
        <f t="shared" si="0"/>
        <v>0</v>
      </c>
      <c r="I17" s="68">
        <f t="shared" si="1"/>
        <v>0</v>
      </c>
      <c r="J17" s="67">
        <f t="shared" si="2"/>
        <v>0</v>
      </c>
      <c r="K17" s="67">
        <f t="shared" si="3"/>
        <v>0</v>
      </c>
      <c r="L17" s="68">
        <f t="shared" si="4"/>
        <v>0</v>
      </c>
      <c r="M17" s="67">
        <f t="shared" si="5"/>
        <v>0</v>
      </c>
      <c r="N17" s="67">
        <f t="shared" si="6"/>
        <v>0</v>
      </c>
      <c r="O17" s="68">
        <f t="shared" si="7"/>
        <v>0</v>
      </c>
      <c r="P17" s="67">
        <f t="shared" si="8"/>
        <v>0</v>
      </c>
      <c r="Q17" s="18">
        <f t="shared" si="13"/>
        <v>0</v>
      </c>
      <c r="R17" s="21">
        <f t="shared" si="14"/>
        <v>0</v>
      </c>
      <c r="S17" s="35">
        <f t="shared" si="9"/>
        <v>0</v>
      </c>
      <c r="T17" s="17">
        <f t="shared" si="10"/>
        <v>0</v>
      </c>
      <c r="U17" s="109">
        <f t="shared" si="11"/>
        <v>0</v>
      </c>
    </row>
    <row r="18" spans="1:21" ht="18.95" customHeight="1" x14ac:dyDescent="0.2">
      <c r="A18" s="10">
        <v>6</v>
      </c>
      <c r="B18" s="41"/>
      <c r="C18" s="9"/>
      <c r="D18" s="9"/>
      <c r="E18" s="38"/>
      <c r="F18" s="44"/>
      <c r="G18" s="66">
        <f t="shared" si="12"/>
        <v>0</v>
      </c>
      <c r="H18" s="67">
        <f t="shared" si="0"/>
        <v>0</v>
      </c>
      <c r="I18" s="68">
        <f t="shared" si="1"/>
        <v>0</v>
      </c>
      <c r="J18" s="67">
        <f t="shared" si="2"/>
        <v>0</v>
      </c>
      <c r="K18" s="67">
        <f t="shared" si="3"/>
        <v>0</v>
      </c>
      <c r="L18" s="68">
        <f t="shared" si="4"/>
        <v>0</v>
      </c>
      <c r="M18" s="67">
        <f t="shared" si="5"/>
        <v>0</v>
      </c>
      <c r="N18" s="67">
        <f t="shared" si="6"/>
        <v>0</v>
      </c>
      <c r="O18" s="68">
        <f t="shared" si="7"/>
        <v>0</v>
      </c>
      <c r="P18" s="67">
        <f t="shared" si="8"/>
        <v>0</v>
      </c>
      <c r="Q18" s="18">
        <f t="shared" si="13"/>
        <v>0</v>
      </c>
      <c r="R18" s="21">
        <f t="shared" si="14"/>
        <v>0</v>
      </c>
      <c r="S18" s="35">
        <f t="shared" si="9"/>
        <v>0</v>
      </c>
      <c r="T18" s="17">
        <f t="shared" si="10"/>
        <v>0</v>
      </c>
      <c r="U18" s="109">
        <f t="shared" si="11"/>
        <v>0</v>
      </c>
    </row>
    <row r="19" spans="1:21" ht="18.95" customHeight="1" x14ac:dyDescent="0.2">
      <c r="A19" s="10">
        <v>7</v>
      </c>
      <c r="B19" s="41"/>
      <c r="C19" s="9"/>
      <c r="D19" s="9"/>
      <c r="E19" s="38"/>
      <c r="F19" s="44"/>
      <c r="G19" s="66">
        <f t="shared" si="12"/>
        <v>0</v>
      </c>
      <c r="H19" s="67">
        <f t="shared" si="0"/>
        <v>0</v>
      </c>
      <c r="I19" s="68">
        <f t="shared" si="1"/>
        <v>0</v>
      </c>
      <c r="J19" s="67">
        <f t="shared" si="2"/>
        <v>0</v>
      </c>
      <c r="K19" s="67">
        <f t="shared" si="3"/>
        <v>0</v>
      </c>
      <c r="L19" s="68">
        <f t="shared" si="4"/>
        <v>0</v>
      </c>
      <c r="M19" s="67">
        <f t="shared" si="5"/>
        <v>0</v>
      </c>
      <c r="N19" s="67">
        <f t="shared" si="6"/>
        <v>0</v>
      </c>
      <c r="O19" s="68">
        <f t="shared" si="7"/>
        <v>0</v>
      </c>
      <c r="P19" s="67">
        <f t="shared" si="8"/>
        <v>0</v>
      </c>
      <c r="Q19" s="18">
        <f t="shared" si="13"/>
        <v>0</v>
      </c>
      <c r="R19" s="21">
        <f t="shared" si="14"/>
        <v>0</v>
      </c>
      <c r="S19" s="35">
        <f t="shared" si="9"/>
        <v>0</v>
      </c>
      <c r="T19" s="17">
        <f t="shared" si="10"/>
        <v>0</v>
      </c>
      <c r="U19" s="109">
        <f t="shared" si="11"/>
        <v>0</v>
      </c>
    </row>
    <row r="20" spans="1:21" ht="18.95" customHeight="1" x14ac:dyDescent="0.2">
      <c r="A20" s="10">
        <v>8</v>
      </c>
      <c r="B20" s="41"/>
      <c r="C20" s="9"/>
      <c r="D20" s="9"/>
      <c r="E20" s="38"/>
      <c r="F20" s="44"/>
      <c r="G20" s="66">
        <f t="shared" si="12"/>
        <v>0</v>
      </c>
      <c r="H20" s="67">
        <f t="shared" si="0"/>
        <v>0</v>
      </c>
      <c r="I20" s="68">
        <f t="shared" si="1"/>
        <v>0</v>
      </c>
      <c r="J20" s="67">
        <f t="shared" si="2"/>
        <v>0</v>
      </c>
      <c r="K20" s="67">
        <f t="shared" si="3"/>
        <v>0</v>
      </c>
      <c r="L20" s="68">
        <f t="shared" si="4"/>
        <v>0</v>
      </c>
      <c r="M20" s="67">
        <f t="shared" si="5"/>
        <v>0</v>
      </c>
      <c r="N20" s="67">
        <f t="shared" si="6"/>
        <v>0</v>
      </c>
      <c r="O20" s="68">
        <f t="shared" si="7"/>
        <v>0</v>
      </c>
      <c r="P20" s="67">
        <f t="shared" si="8"/>
        <v>0</v>
      </c>
      <c r="Q20" s="18">
        <f t="shared" si="13"/>
        <v>0</v>
      </c>
      <c r="R20" s="21">
        <f t="shared" si="14"/>
        <v>0</v>
      </c>
      <c r="S20" s="35">
        <f t="shared" si="9"/>
        <v>0</v>
      </c>
      <c r="T20" s="17">
        <f t="shared" si="10"/>
        <v>0</v>
      </c>
      <c r="U20" s="109">
        <f t="shared" si="11"/>
        <v>0</v>
      </c>
    </row>
    <row r="21" spans="1:21" ht="18.95" customHeight="1" x14ac:dyDescent="0.2">
      <c r="A21" s="10">
        <v>9</v>
      </c>
      <c r="B21" s="41"/>
      <c r="C21" s="9"/>
      <c r="D21" s="9"/>
      <c r="E21" s="38"/>
      <c r="F21" s="44"/>
      <c r="G21" s="66">
        <f t="shared" si="12"/>
        <v>0</v>
      </c>
      <c r="H21" s="67">
        <f t="shared" si="0"/>
        <v>0</v>
      </c>
      <c r="I21" s="68">
        <f t="shared" si="1"/>
        <v>0</v>
      </c>
      <c r="J21" s="67">
        <f t="shared" si="2"/>
        <v>0</v>
      </c>
      <c r="K21" s="67">
        <f t="shared" si="3"/>
        <v>0</v>
      </c>
      <c r="L21" s="68">
        <f t="shared" si="4"/>
        <v>0</v>
      </c>
      <c r="M21" s="67">
        <f t="shared" si="5"/>
        <v>0</v>
      </c>
      <c r="N21" s="67">
        <f t="shared" si="6"/>
        <v>0</v>
      </c>
      <c r="O21" s="68">
        <f t="shared" si="7"/>
        <v>0</v>
      </c>
      <c r="P21" s="67">
        <f t="shared" si="8"/>
        <v>0</v>
      </c>
      <c r="Q21" s="18">
        <f t="shared" si="13"/>
        <v>0</v>
      </c>
      <c r="R21" s="21">
        <f t="shared" si="14"/>
        <v>0</v>
      </c>
      <c r="S21" s="35">
        <f t="shared" si="9"/>
        <v>0</v>
      </c>
      <c r="T21" s="17">
        <f t="shared" si="10"/>
        <v>0</v>
      </c>
      <c r="U21" s="109">
        <f t="shared" si="11"/>
        <v>0</v>
      </c>
    </row>
    <row r="22" spans="1:21" ht="18.95" customHeight="1" x14ac:dyDescent="0.2">
      <c r="A22" s="10">
        <v>10</v>
      </c>
      <c r="B22" s="41"/>
      <c r="C22" s="9"/>
      <c r="D22" s="9"/>
      <c r="E22" s="38"/>
      <c r="F22" s="44"/>
      <c r="G22" s="66">
        <f t="shared" si="12"/>
        <v>0</v>
      </c>
      <c r="H22" s="67">
        <f t="shared" si="0"/>
        <v>0</v>
      </c>
      <c r="I22" s="68">
        <f t="shared" si="1"/>
        <v>0</v>
      </c>
      <c r="J22" s="67">
        <f t="shared" si="2"/>
        <v>0</v>
      </c>
      <c r="K22" s="67">
        <f t="shared" si="3"/>
        <v>0</v>
      </c>
      <c r="L22" s="68">
        <f t="shared" si="4"/>
        <v>0</v>
      </c>
      <c r="M22" s="67">
        <f t="shared" si="5"/>
        <v>0</v>
      </c>
      <c r="N22" s="67">
        <f t="shared" si="6"/>
        <v>0</v>
      </c>
      <c r="O22" s="68">
        <f t="shared" si="7"/>
        <v>0</v>
      </c>
      <c r="P22" s="67">
        <f t="shared" si="8"/>
        <v>0</v>
      </c>
      <c r="Q22" s="18">
        <f t="shared" si="13"/>
        <v>0</v>
      </c>
      <c r="R22" s="21">
        <f t="shared" si="14"/>
        <v>0</v>
      </c>
      <c r="S22" s="35">
        <f t="shared" si="9"/>
        <v>0</v>
      </c>
      <c r="T22" s="17">
        <f t="shared" si="10"/>
        <v>0</v>
      </c>
      <c r="U22" s="109">
        <f t="shared" si="11"/>
        <v>0</v>
      </c>
    </row>
    <row r="23" spans="1:21" ht="18.95" customHeight="1" x14ac:dyDescent="0.2">
      <c r="A23" s="10">
        <v>11</v>
      </c>
      <c r="B23" s="41"/>
      <c r="C23" s="9"/>
      <c r="D23" s="9"/>
      <c r="E23" s="38"/>
      <c r="F23" s="44"/>
      <c r="G23" s="66">
        <f t="shared" si="12"/>
        <v>0</v>
      </c>
      <c r="H23" s="67">
        <f t="shared" si="0"/>
        <v>0</v>
      </c>
      <c r="I23" s="68">
        <f t="shared" si="1"/>
        <v>0</v>
      </c>
      <c r="J23" s="67">
        <f t="shared" si="2"/>
        <v>0</v>
      </c>
      <c r="K23" s="67">
        <f t="shared" si="3"/>
        <v>0</v>
      </c>
      <c r="L23" s="68">
        <f t="shared" si="4"/>
        <v>0</v>
      </c>
      <c r="M23" s="67">
        <f t="shared" si="5"/>
        <v>0</v>
      </c>
      <c r="N23" s="67">
        <f t="shared" si="6"/>
        <v>0</v>
      </c>
      <c r="O23" s="68">
        <f t="shared" si="7"/>
        <v>0</v>
      </c>
      <c r="P23" s="67">
        <f t="shared" si="8"/>
        <v>0</v>
      </c>
      <c r="Q23" s="18">
        <f t="shared" si="13"/>
        <v>0</v>
      </c>
      <c r="R23" s="21">
        <f t="shared" si="14"/>
        <v>0</v>
      </c>
      <c r="S23" s="35">
        <f t="shared" si="9"/>
        <v>0</v>
      </c>
      <c r="T23" s="17">
        <f t="shared" si="10"/>
        <v>0</v>
      </c>
      <c r="U23" s="109">
        <f t="shared" si="11"/>
        <v>0</v>
      </c>
    </row>
    <row r="24" spans="1:21" ht="18.95" customHeight="1" x14ac:dyDescent="0.2">
      <c r="A24" s="10">
        <v>12</v>
      </c>
      <c r="B24" s="41"/>
      <c r="C24" s="9"/>
      <c r="D24" s="9"/>
      <c r="E24" s="38"/>
      <c r="F24" s="44"/>
      <c r="G24" s="66">
        <f t="shared" si="12"/>
        <v>0</v>
      </c>
      <c r="H24" s="67">
        <f t="shared" si="0"/>
        <v>0</v>
      </c>
      <c r="I24" s="68">
        <f t="shared" si="1"/>
        <v>0</v>
      </c>
      <c r="J24" s="67">
        <f t="shared" si="2"/>
        <v>0</v>
      </c>
      <c r="K24" s="67">
        <f t="shared" si="3"/>
        <v>0</v>
      </c>
      <c r="L24" s="68">
        <f t="shared" si="4"/>
        <v>0</v>
      </c>
      <c r="M24" s="67">
        <f t="shared" si="5"/>
        <v>0</v>
      </c>
      <c r="N24" s="67">
        <f t="shared" si="6"/>
        <v>0</v>
      </c>
      <c r="O24" s="68">
        <f t="shared" si="7"/>
        <v>0</v>
      </c>
      <c r="P24" s="67">
        <f t="shared" si="8"/>
        <v>0</v>
      </c>
      <c r="Q24" s="18">
        <f t="shared" si="13"/>
        <v>0</v>
      </c>
      <c r="R24" s="21">
        <f t="shared" si="14"/>
        <v>0</v>
      </c>
      <c r="S24" s="35">
        <f t="shared" si="9"/>
        <v>0</v>
      </c>
      <c r="T24" s="17">
        <f t="shared" si="10"/>
        <v>0</v>
      </c>
      <c r="U24" s="109">
        <f t="shared" si="11"/>
        <v>0</v>
      </c>
    </row>
    <row r="25" spans="1:21" ht="18.95" customHeight="1" x14ac:dyDescent="0.2">
      <c r="A25" s="10">
        <v>13</v>
      </c>
      <c r="B25" s="41"/>
      <c r="C25" s="9"/>
      <c r="D25" s="9"/>
      <c r="E25" s="38"/>
      <c r="F25" s="44"/>
      <c r="G25" s="66">
        <f t="shared" si="12"/>
        <v>0</v>
      </c>
      <c r="H25" s="67">
        <f t="shared" si="0"/>
        <v>0</v>
      </c>
      <c r="I25" s="68">
        <f t="shared" si="1"/>
        <v>0</v>
      </c>
      <c r="J25" s="67">
        <f t="shared" si="2"/>
        <v>0</v>
      </c>
      <c r="K25" s="67">
        <f t="shared" si="3"/>
        <v>0</v>
      </c>
      <c r="L25" s="68">
        <f t="shared" si="4"/>
        <v>0</v>
      </c>
      <c r="M25" s="67">
        <f t="shared" si="5"/>
        <v>0</v>
      </c>
      <c r="N25" s="67">
        <f t="shared" si="6"/>
        <v>0</v>
      </c>
      <c r="O25" s="68">
        <f t="shared" si="7"/>
        <v>0</v>
      </c>
      <c r="P25" s="67">
        <f t="shared" si="8"/>
        <v>0</v>
      </c>
      <c r="Q25" s="18">
        <f t="shared" si="13"/>
        <v>0</v>
      </c>
      <c r="R25" s="21">
        <f t="shared" si="14"/>
        <v>0</v>
      </c>
      <c r="S25" s="35">
        <f t="shared" si="9"/>
        <v>0</v>
      </c>
      <c r="T25" s="17">
        <f t="shared" si="10"/>
        <v>0</v>
      </c>
      <c r="U25" s="109">
        <f t="shared" si="11"/>
        <v>0</v>
      </c>
    </row>
    <row r="26" spans="1:21" ht="18.95" customHeight="1" x14ac:dyDescent="0.2">
      <c r="A26" s="10">
        <v>14</v>
      </c>
      <c r="B26" s="41"/>
      <c r="C26" s="9"/>
      <c r="D26" s="9"/>
      <c r="E26" s="38"/>
      <c r="F26" s="44"/>
      <c r="G26" s="66">
        <f t="shared" si="12"/>
        <v>0</v>
      </c>
      <c r="H26" s="67">
        <f t="shared" si="0"/>
        <v>0</v>
      </c>
      <c r="I26" s="68">
        <f t="shared" si="1"/>
        <v>0</v>
      </c>
      <c r="J26" s="67">
        <f t="shared" si="2"/>
        <v>0</v>
      </c>
      <c r="K26" s="67">
        <f t="shared" si="3"/>
        <v>0</v>
      </c>
      <c r="L26" s="68">
        <f t="shared" si="4"/>
        <v>0</v>
      </c>
      <c r="M26" s="67">
        <f t="shared" si="5"/>
        <v>0</v>
      </c>
      <c r="N26" s="67">
        <f t="shared" si="6"/>
        <v>0</v>
      </c>
      <c r="O26" s="68">
        <f t="shared" si="7"/>
        <v>0</v>
      </c>
      <c r="P26" s="67">
        <f t="shared" si="8"/>
        <v>0</v>
      </c>
      <c r="Q26" s="18">
        <f t="shared" si="13"/>
        <v>0</v>
      </c>
      <c r="R26" s="21">
        <f t="shared" si="14"/>
        <v>0</v>
      </c>
      <c r="S26" s="35">
        <f t="shared" si="9"/>
        <v>0</v>
      </c>
      <c r="T26" s="17">
        <f t="shared" si="10"/>
        <v>0</v>
      </c>
      <c r="U26" s="109">
        <f t="shared" si="11"/>
        <v>0</v>
      </c>
    </row>
    <row r="27" spans="1:21" ht="18.95" customHeight="1" x14ac:dyDescent="0.2">
      <c r="A27" s="10">
        <v>15</v>
      </c>
      <c r="B27" s="41"/>
      <c r="C27" s="9"/>
      <c r="D27" s="9"/>
      <c r="E27" s="38"/>
      <c r="F27" s="44"/>
      <c r="G27" s="66">
        <f t="shared" si="12"/>
        <v>0</v>
      </c>
      <c r="H27" s="67">
        <f t="shared" si="0"/>
        <v>0</v>
      </c>
      <c r="I27" s="68">
        <f t="shared" si="1"/>
        <v>0</v>
      </c>
      <c r="J27" s="67">
        <f t="shared" si="2"/>
        <v>0</v>
      </c>
      <c r="K27" s="67">
        <f t="shared" si="3"/>
        <v>0</v>
      </c>
      <c r="L27" s="68">
        <f t="shared" si="4"/>
        <v>0</v>
      </c>
      <c r="M27" s="67">
        <f t="shared" si="5"/>
        <v>0</v>
      </c>
      <c r="N27" s="67">
        <f t="shared" si="6"/>
        <v>0</v>
      </c>
      <c r="O27" s="68">
        <f t="shared" si="7"/>
        <v>0</v>
      </c>
      <c r="P27" s="67">
        <f t="shared" si="8"/>
        <v>0</v>
      </c>
      <c r="Q27" s="18">
        <f t="shared" si="13"/>
        <v>0</v>
      </c>
      <c r="R27" s="21">
        <f t="shared" si="14"/>
        <v>0</v>
      </c>
      <c r="S27" s="35">
        <f t="shared" si="9"/>
        <v>0</v>
      </c>
      <c r="T27" s="17">
        <f t="shared" si="10"/>
        <v>0</v>
      </c>
      <c r="U27" s="109">
        <f t="shared" si="11"/>
        <v>0</v>
      </c>
    </row>
    <row r="28" spans="1:21" ht="18.95" customHeight="1" x14ac:dyDescent="0.2">
      <c r="A28" s="10">
        <v>16</v>
      </c>
      <c r="B28" s="41"/>
      <c r="C28" s="9"/>
      <c r="D28" s="9"/>
      <c r="E28" s="38"/>
      <c r="F28" s="44"/>
      <c r="G28" s="66">
        <f t="shared" si="12"/>
        <v>0</v>
      </c>
      <c r="H28" s="67">
        <f t="shared" si="0"/>
        <v>0</v>
      </c>
      <c r="I28" s="68">
        <f t="shared" si="1"/>
        <v>0</v>
      </c>
      <c r="J28" s="67">
        <f t="shared" si="2"/>
        <v>0</v>
      </c>
      <c r="K28" s="67">
        <f t="shared" si="3"/>
        <v>0</v>
      </c>
      <c r="L28" s="68">
        <f t="shared" si="4"/>
        <v>0</v>
      </c>
      <c r="M28" s="67">
        <f t="shared" si="5"/>
        <v>0</v>
      </c>
      <c r="N28" s="67">
        <f t="shared" si="6"/>
        <v>0</v>
      </c>
      <c r="O28" s="68">
        <f t="shared" si="7"/>
        <v>0</v>
      </c>
      <c r="P28" s="67">
        <f t="shared" si="8"/>
        <v>0</v>
      </c>
      <c r="Q28" s="18">
        <f t="shared" si="13"/>
        <v>0</v>
      </c>
      <c r="R28" s="21">
        <f t="shared" si="14"/>
        <v>0</v>
      </c>
      <c r="S28" s="35">
        <f t="shared" si="9"/>
        <v>0</v>
      </c>
      <c r="T28" s="17">
        <f t="shared" si="10"/>
        <v>0</v>
      </c>
      <c r="U28" s="109">
        <f t="shared" si="11"/>
        <v>0</v>
      </c>
    </row>
    <row r="29" spans="1:21" ht="18.95" customHeight="1" x14ac:dyDescent="0.2">
      <c r="A29" s="10">
        <v>17</v>
      </c>
      <c r="B29" s="41"/>
      <c r="C29" s="9"/>
      <c r="D29" s="9"/>
      <c r="E29" s="38"/>
      <c r="F29" s="44"/>
      <c r="G29" s="66">
        <f t="shared" si="12"/>
        <v>0</v>
      </c>
      <c r="H29" s="67">
        <f t="shared" si="0"/>
        <v>0</v>
      </c>
      <c r="I29" s="68">
        <f t="shared" si="1"/>
        <v>0</v>
      </c>
      <c r="J29" s="67">
        <f t="shared" si="2"/>
        <v>0</v>
      </c>
      <c r="K29" s="67">
        <f t="shared" si="3"/>
        <v>0</v>
      </c>
      <c r="L29" s="68">
        <f t="shared" si="4"/>
        <v>0</v>
      </c>
      <c r="M29" s="67">
        <f t="shared" si="5"/>
        <v>0</v>
      </c>
      <c r="N29" s="67">
        <f t="shared" si="6"/>
        <v>0</v>
      </c>
      <c r="O29" s="68">
        <f t="shared" si="7"/>
        <v>0</v>
      </c>
      <c r="P29" s="67">
        <f t="shared" si="8"/>
        <v>0</v>
      </c>
      <c r="Q29" s="18">
        <f t="shared" si="13"/>
        <v>0</v>
      </c>
      <c r="R29" s="21">
        <f t="shared" si="14"/>
        <v>0</v>
      </c>
      <c r="S29" s="35">
        <f t="shared" si="9"/>
        <v>0</v>
      </c>
      <c r="T29" s="17">
        <f t="shared" si="10"/>
        <v>0</v>
      </c>
      <c r="U29" s="109">
        <f t="shared" si="11"/>
        <v>0</v>
      </c>
    </row>
    <row r="30" spans="1:21" ht="18.95" customHeight="1" x14ac:dyDescent="0.2">
      <c r="A30" s="10">
        <v>18</v>
      </c>
      <c r="B30" s="41"/>
      <c r="C30" s="9"/>
      <c r="D30" s="9"/>
      <c r="E30" s="38"/>
      <c r="F30" s="44"/>
      <c r="G30" s="66">
        <f t="shared" si="12"/>
        <v>0</v>
      </c>
      <c r="H30" s="67">
        <f t="shared" si="0"/>
        <v>0</v>
      </c>
      <c r="I30" s="68">
        <f t="shared" si="1"/>
        <v>0</v>
      </c>
      <c r="J30" s="67">
        <f t="shared" si="2"/>
        <v>0</v>
      </c>
      <c r="K30" s="67">
        <f t="shared" si="3"/>
        <v>0</v>
      </c>
      <c r="L30" s="68">
        <f t="shared" si="4"/>
        <v>0</v>
      </c>
      <c r="M30" s="67">
        <f t="shared" si="5"/>
        <v>0</v>
      </c>
      <c r="N30" s="67">
        <f t="shared" si="6"/>
        <v>0</v>
      </c>
      <c r="O30" s="68">
        <f t="shared" si="7"/>
        <v>0</v>
      </c>
      <c r="P30" s="67">
        <f t="shared" si="8"/>
        <v>0</v>
      </c>
      <c r="Q30" s="18">
        <f t="shared" si="13"/>
        <v>0</v>
      </c>
      <c r="R30" s="21">
        <f t="shared" si="14"/>
        <v>0</v>
      </c>
      <c r="S30" s="35">
        <f t="shared" si="9"/>
        <v>0</v>
      </c>
      <c r="T30" s="17">
        <f t="shared" si="10"/>
        <v>0</v>
      </c>
      <c r="U30" s="109">
        <f t="shared" si="11"/>
        <v>0</v>
      </c>
    </row>
    <row r="31" spans="1:21" ht="18.95" customHeight="1" x14ac:dyDescent="0.2">
      <c r="A31" s="10">
        <v>19</v>
      </c>
      <c r="B31" s="41"/>
      <c r="C31" s="9"/>
      <c r="D31" s="9"/>
      <c r="E31" s="38"/>
      <c r="F31" s="44"/>
      <c r="G31" s="66">
        <f t="shared" si="12"/>
        <v>0</v>
      </c>
      <c r="H31" s="67">
        <f t="shared" si="0"/>
        <v>0</v>
      </c>
      <c r="I31" s="68">
        <f t="shared" si="1"/>
        <v>0</v>
      </c>
      <c r="J31" s="67">
        <f t="shared" si="2"/>
        <v>0</v>
      </c>
      <c r="K31" s="67">
        <f t="shared" si="3"/>
        <v>0</v>
      </c>
      <c r="L31" s="68">
        <f t="shared" si="4"/>
        <v>0</v>
      </c>
      <c r="M31" s="67">
        <f t="shared" si="5"/>
        <v>0</v>
      </c>
      <c r="N31" s="67">
        <f t="shared" si="6"/>
        <v>0</v>
      </c>
      <c r="O31" s="68">
        <f t="shared" si="7"/>
        <v>0</v>
      </c>
      <c r="P31" s="67">
        <f t="shared" si="8"/>
        <v>0</v>
      </c>
      <c r="Q31" s="18">
        <f t="shared" si="13"/>
        <v>0</v>
      </c>
      <c r="R31" s="21">
        <f t="shared" si="14"/>
        <v>0</v>
      </c>
      <c r="S31" s="35">
        <f t="shared" si="9"/>
        <v>0</v>
      </c>
      <c r="T31" s="17">
        <f t="shared" si="10"/>
        <v>0</v>
      </c>
      <c r="U31" s="109">
        <f t="shared" si="11"/>
        <v>0</v>
      </c>
    </row>
    <row r="32" spans="1:21" ht="18.95" customHeight="1" x14ac:dyDescent="0.2">
      <c r="A32" s="10">
        <v>20</v>
      </c>
      <c r="B32" s="41"/>
      <c r="C32" s="9"/>
      <c r="D32" s="9"/>
      <c r="E32" s="38"/>
      <c r="F32" s="44"/>
      <c r="G32" s="66">
        <f t="shared" si="12"/>
        <v>0</v>
      </c>
      <c r="H32" s="67">
        <f t="shared" si="0"/>
        <v>0</v>
      </c>
      <c r="I32" s="68">
        <f t="shared" si="1"/>
        <v>0</v>
      </c>
      <c r="J32" s="67">
        <f t="shared" si="2"/>
        <v>0</v>
      </c>
      <c r="K32" s="67">
        <f t="shared" si="3"/>
        <v>0</v>
      </c>
      <c r="L32" s="68">
        <f t="shared" si="4"/>
        <v>0</v>
      </c>
      <c r="M32" s="67">
        <f t="shared" si="5"/>
        <v>0</v>
      </c>
      <c r="N32" s="67">
        <f t="shared" si="6"/>
        <v>0</v>
      </c>
      <c r="O32" s="68">
        <f t="shared" si="7"/>
        <v>0</v>
      </c>
      <c r="P32" s="67">
        <f t="shared" si="8"/>
        <v>0</v>
      </c>
      <c r="Q32" s="18">
        <f t="shared" si="13"/>
        <v>0</v>
      </c>
      <c r="R32" s="21">
        <f t="shared" si="14"/>
        <v>0</v>
      </c>
      <c r="S32" s="35">
        <f t="shared" si="9"/>
        <v>0</v>
      </c>
      <c r="T32" s="17">
        <f t="shared" si="10"/>
        <v>0</v>
      </c>
      <c r="U32" s="109">
        <f t="shared" si="11"/>
        <v>0</v>
      </c>
    </row>
    <row r="33" spans="1:21" ht="18.95" customHeight="1" x14ac:dyDescent="0.2">
      <c r="A33" s="10">
        <v>21</v>
      </c>
      <c r="B33" s="41"/>
      <c r="C33" s="9"/>
      <c r="D33" s="9"/>
      <c r="E33" s="38"/>
      <c r="F33" s="44"/>
      <c r="G33" s="66">
        <f t="shared" si="12"/>
        <v>0</v>
      </c>
      <c r="H33" s="67">
        <f t="shared" si="0"/>
        <v>0</v>
      </c>
      <c r="I33" s="68">
        <f t="shared" si="1"/>
        <v>0</v>
      </c>
      <c r="J33" s="67">
        <f t="shared" si="2"/>
        <v>0</v>
      </c>
      <c r="K33" s="67">
        <f t="shared" si="3"/>
        <v>0</v>
      </c>
      <c r="L33" s="68">
        <f t="shared" si="4"/>
        <v>0</v>
      </c>
      <c r="M33" s="67">
        <f t="shared" si="5"/>
        <v>0</v>
      </c>
      <c r="N33" s="67">
        <f t="shared" si="6"/>
        <v>0</v>
      </c>
      <c r="O33" s="68">
        <f t="shared" si="7"/>
        <v>0</v>
      </c>
      <c r="P33" s="67">
        <f t="shared" si="8"/>
        <v>0</v>
      </c>
      <c r="Q33" s="18">
        <f t="shared" si="13"/>
        <v>0</v>
      </c>
      <c r="R33" s="21">
        <f t="shared" si="14"/>
        <v>0</v>
      </c>
      <c r="S33" s="35">
        <f t="shared" si="9"/>
        <v>0</v>
      </c>
      <c r="T33" s="17">
        <f t="shared" si="10"/>
        <v>0</v>
      </c>
      <c r="U33" s="109">
        <f t="shared" si="11"/>
        <v>0</v>
      </c>
    </row>
    <row r="34" spans="1:21" ht="18.95" customHeight="1" x14ac:dyDescent="0.2">
      <c r="A34" s="10">
        <v>22</v>
      </c>
      <c r="B34" s="41"/>
      <c r="C34" s="9"/>
      <c r="D34" s="9"/>
      <c r="E34" s="38"/>
      <c r="F34" s="44"/>
      <c r="G34" s="66">
        <f t="shared" si="12"/>
        <v>0</v>
      </c>
      <c r="H34" s="67">
        <f t="shared" si="0"/>
        <v>0</v>
      </c>
      <c r="I34" s="68">
        <f t="shared" si="1"/>
        <v>0</v>
      </c>
      <c r="J34" s="67">
        <f t="shared" si="2"/>
        <v>0</v>
      </c>
      <c r="K34" s="67">
        <f t="shared" si="3"/>
        <v>0</v>
      </c>
      <c r="L34" s="68">
        <f t="shared" si="4"/>
        <v>0</v>
      </c>
      <c r="M34" s="67">
        <f t="shared" si="5"/>
        <v>0</v>
      </c>
      <c r="N34" s="67">
        <f t="shared" si="6"/>
        <v>0</v>
      </c>
      <c r="O34" s="68">
        <f t="shared" si="7"/>
        <v>0</v>
      </c>
      <c r="P34" s="67">
        <f t="shared" si="8"/>
        <v>0</v>
      </c>
      <c r="Q34" s="18">
        <f t="shared" si="13"/>
        <v>0</v>
      </c>
      <c r="R34" s="21">
        <f t="shared" si="14"/>
        <v>0</v>
      </c>
      <c r="S34" s="35">
        <f t="shared" si="9"/>
        <v>0</v>
      </c>
      <c r="T34" s="17">
        <f t="shared" si="10"/>
        <v>0</v>
      </c>
      <c r="U34" s="109">
        <f t="shared" si="11"/>
        <v>0</v>
      </c>
    </row>
    <row r="35" spans="1:21" ht="18.95" customHeight="1" x14ac:dyDescent="0.2">
      <c r="A35" s="10">
        <v>23</v>
      </c>
      <c r="B35" s="41"/>
      <c r="C35" s="9"/>
      <c r="D35" s="9"/>
      <c r="E35" s="38"/>
      <c r="F35" s="44"/>
      <c r="G35" s="66">
        <f t="shared" si="12"/>
        <v>0</v>
      </c>
      <c r="H35" s="67">
        <f t="shared" si="0"/>
        <v>0</v>
      </c>
      <c r="I35" s="68">
        <f t="shared" si="1"/>
        <v>0</v>
      </c>
      <c r="J35" s="67">
        <f t="shared" si="2"/>
        <v>0</v>
      </c>
      <c r="K35" s="67">
        <f t="shared" si="3"/>
        <v>0</v>
      </c>
      <c r="L35" s="68">
        <f t="shared" si="4"/>
        <v>0</v>
      </c>
      <c r="M35" s="67">
        <f t="shared" si="5"/>
        <v>0</v>
      </c>
      <c r="N35" s="67">
        <f t="shared" si="6"/>
        <v>0</v>
      </c>
      <c r="O35" s="68">
        <f t="shared" si="7"/>
        <v>0</v>
      </c>
      <c r="P35" s="67">
        <f t="shared" si="8"/>
        <v>0</v>
      </c>
      <c r="Q35" s="18">
        <f t="shared" si="13"/>
        <v>0</v>
      </c>
      <c r="R35" s="21">
        <f t="shared" si="14"/>
        <v>0</v>
      </c>
      <c r="S35" s="35">
        <f t="shared" si="9"/>
        <v>0</v>
      </c>
      <c r="T35" s="17">
        <f t="shared" si="10"/>
        <v>0</v>
      </c>
      <c r="U35" s="109">
        <f t="shared" si="11"/>
        <v>0</v>
      </c>
    </row>
    <row r="36" spans="1:21" ht="18.95" customHeight="1" x14ac:dyDescent="0.2">
      <c r="A36" s="10">
        <v>24</v>
      </c>
      <c r="B36" s="41"/>
      <c r="C36" s="9"/>
      <c r="D36" s="9"/>
      <c r="E36" s="38"/>
      <c r="F36" s="44"/>
      <c r="G36" s="66">
        <f t="shared" si="12"/>
        <v>0</v>
      </c>
      <c r="H36" s="67">
        <f t="shared" si="0"/>
        <v>0</v>
      </c>
      <c r="I36" s="68">
        <f t="shared" si="1"/>
        <v>0</v>
      </c>
      <c r="J36" s="67">
        <f t="shared" si="2"/>
        <v>0</v>
      </c>
      <c r="K36" s="67">
        <f t="shared" si="3"/>
        <v>0</v>
      </c>
      <c r="L36" s="68">
        <f t="shared" si="4"/>
        <v>0</v>
      </c>
      <c r="M36" s="67">
        <f t="shared" si="5"/>
        <v>0</v>
      </c>
      <c r="N36" s="67">
        <f t="shared" si="6"/>
        <v>0</v>
      </c>
      <c r="O36" s="68">
        <f t="shared" si="7"/>
        <v>0</v>
      </c>
      <c r="P36" s="67">
        <f t="shared" si="8"/>
        <v>0</v>
      </c>
      <c r="Q36" s="18">
        <f t="shared" si="13"/>
        <v>0</v>
      </c>
      <c r="R36" s="21">
        <f t="shared" si="14"/>
        <v>0</v>
      </c>
      <c r="S36" s="35">
        <f t="shared" si="9"/>
        <v>0</v>
      </c>
      <c r="T36" s="17">
        <f t="shared" si="10"/>
        <v>0</v>
      </c>
      <c r="U36" s="109">
        <f t="shared" si="11"/>
        <v>0</v>
      </c>
    </row>
    <row r="37" spans="1:21" ht="18.95" customHeight="1" x14ac:dyDescent="0.2">
      <c r="A37" s="10">
        <v>25</v>
      </c>
      <c r="B37" s="41"/>
      <c r="C37" s="9"/>
      <c r="D37" s="9"/>
      <c r="E37" s="38"/>
      <c r="F37" s="44"/>
      <c r="G37" s="66">
        <f t="shared" si="12"/>
        <v>0</v>
      </c>
      <c r="H37" s="67">
        <f t="shared" si="0"/>
        <v>0</v>
      </c>
      <c r="I37" s="68">
        <f t="shared" si="1"/>
        <v>0</v>
      </c>
      <c r="J37" s="67">
        <f t="shared" si="2"/>
        <v>0</v>
      </c>
      <c r="K37" s="67">
        <f t="shared" si="3"/>
        <v>0</v>
      </c>
      <c r="L37" s="68">
        <f t="shared" si="4"/>
        <v>0</v>
      </c>
      <c r="M37" s="67">
        <f t="shared" si="5"/>
        <v>0</v>
      </c>
      <c r="N37" s="67">
        <f t="shared" si="6"/>
        <v>0</v>
      </c>
      <c r="O37" s="68">
        <f t="shared" si="7"/>
        <v>0</v>
      </c>
      <c r="P37" s="67">
        <f t="shared" si="8"/>
        <v>0</v>
      </c>
      <c r="Q37" s="18">
        <f t="shared" si="13"/>
        <v>0</v>
      </c>
      <c r="R37" s="21">
        <f t="shared" si="14"/>
        <v>0</v>
      </c>
      <c r="S37" s="35">
        <f t="shared" si="9"/>
        <v>0</v>
      </c>
      <c r="T37" s="17">
        <f t="shared" si="10"/>
        <v>0</v>
      </c>
      <c r="U37" s="109">
        <f t="shared" si="11"/>
        <v>0</v>
      </c>
    </row>
  </sheetData>
  <sheetProtection algorithmName="SHA-512" hashValue="kV0wgxreycexAxxr+ZCIBZHvh1n4WuEKItWtabuVUMMl6Eu2iN4E9YIsrHhoK7guLiKk+pr+slHOEuWYKjZJ2g==" saltValue="EuGw69oPMpQ8qislF1jRLA==" spinCount="100000" sheet="1" objects="1" scenarios="1"/>
  <mergeCells count="2">
    <mergeCell ref="E1:F1"/>
    <mergeCell ref="B11:D11"/>
  </mergeCells>
  <dataValidations count="2">
    <dataValidation type="list" allowBlank="1" showInputMessage="1" sqref="E12:E37" xr:uid="{537A400B-D376-433C-B3BF-A98EBB2C6D36}">
      <formula1>"x,X"</formula1>
    </dataValidation>
    <dataValidation allowBlank="1" showInputMessage="1" sqref="F12:G37 J13:K37 M13:N37 P13:P37 E13:H37" xr:uid="{D2F3D0A2-026C-420A-8F34-72C6077A29E8}"/>
  </dataValidations>
  <pageMargins left="0.39370078740157483" right="0.31496062992125984" top="0.9055118110236221" bottom="0.47244094488188981" header="0.39370078740157483" footer="0.27559055118110237"/>
  <pageSetup paperSize="9" scale="79" orientation="portrait" r:id="rId1"/>
  <headerFooter alignWithMargins="0">
    <oddHeader>&amp;L&amp;"Arial,Fett"&amp;8Stadt Bretten&amp;10&amp;U
Amt für Bildung und Kultur&amp;C&amp;"Arial,Fett"&amp;12Sportlerehrung Sportler Mannschaften&amp;RSeite &amp;P von &amp;N</oddHeader>
    <oddFooter>&amp;L&amp;8&amp;D, &amp;F,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38CCD-7C25-4FDB-BB2D-FD5DB4C6442D}">
  <sheetPr>
    <pageSetUpPr fitToPage="1"/>
  </sheetPr>
  <dimension ref="A1:U37"/>
  <sheetViews>
    <sheetView showGridLines="0" showZeros="0" zoomScaleNormal="100" workbookViewId="0">
      <selection activeCell="N6" sqref="N6"/>
    </sheetView>
  </sheetViews>
  <sheetFormatPr baseColWidth="10" defaultColWidth="11.42578125" defaultRowHeight="18.95" customHeight="1" x14ac:dyDescent="0.2"/>
  <cols>
    <col min="1" max="1" width="3.5703125" style="1" customWidth="1"/>
    <col min="2" max="2" width="27.85546875" style="1" customWidth="1"/>
    <col min="3" max="3" width="24.7109375" style="1" customWidth="1"/>
    <col min="4" max="4" width="31.7109375" style="1" customWidth="1"/>
    <col min="5" max="6" width="11.5703125" style="1" customWidth="1"/>
    <col min="7" max="7" width="15.85546875" style="1" hidden="1" customWidth="1"/>
    <col min="8" max="8" width="6.85546875" style="1" hidden="1" customWidth="1"/>
    <col min="9" max="10" width="15.85546875" style="1" hidden="1" customWidth="1"/>
    <col min="11" max="11" width="5.5703125" style="1" hidden="1" customWidth="1"/>
    <col min="12" max="12" width="9.42578125" style="1" hidden="1" customWidth="1"/>
    <col min="13" max="13" width="16.42578125" style="1" hidden="1" customWidth="1"/>
    <col min="14" max="14" width="6.28515625" style="1" hidden="1" customWidth="1"/>
    <col min="15" max="21" width="11.42578125" style="1" hidden="1" customWidth="1"/>
    <col min="22" max="16384" width="11.42578125" style="1"/>
  </cols>
  <sheetData>
    <row r="1" spans="1:21" ht="34.5" customHeight="1" x14ac:dyDescent="0.2">
      <c r="A1" s="36"/>
      <c r="B1" s="39" t="str">
        <f>CONCATENATE("Mannschaftsmeldung ",JAHR)</f>
        <v>Mannschaftsmeldung 2023</v>
      </c>
      <c r="C1" s="40"/>
      <c r="D1" s="65" t="str">
        <f ca="1">MID(CELL("dateiname",A1),FIND("]",CELL("dateiname",A1))+1,255)</f>
        <v>M 8</v>
      </c>
      <c r="E1" s="140" t="s">
        <v>3</v>
      </c>
      <c r="F1" s="141"/>
      <c r="G1" s="87"/>
      <c r="H1" s="88"/>
      <c r="I1" s="88"/>
      <c r="J1" s="88"/>
      <c r="K1" s="88"/>
      <c r="L1" s="87"/>
      <c r="M1" s="87"/>
      <c r="N1" s="87"/>
      <c r="O1" s="87"/>
      <c r="P1" s="87"/>
    </row>
    <row r="2" spans="1:21" ht="18.95" customHeight="1" x14ac:dyDescent="0.2">
      <c r="A2" s="36"/>
      <c r="B2" s="69" t="s">
        <v>0</v>
      </c>
      <c r="C2" s="70">
        <f ca="1">IF($D$1&gt;0,VLOOKUP($D$1,MANSCHAFTSMELDUNG,13,0),)</f>
        <v>0</v>
      </c>
      <c r="D2" s="70"/>
      <c r="E2" s="71"/>
      <c r="F2" s="36"/>
      <c r="G2" s="89"/>
      <c r="H2" s="89"/>
      <c r="I2" s="89"/>
      <c r="J2" s="89"/>
      <c r="K2" s="87"/>
      <c r="L2" s="87"/>
      <c r="M2" s="87"/>
      <c r="N2" s="87"/>
      <c r="O2" s="87"/>
      <c r="P2" s="87"/>
    </row>
    <row r="3" spans="1:21" ht="18.95" customHeight="1" x14ac:dyDescent="0.2">
      <c r="A3" s="59"/>
      <c r="B3" s="69" t="s">
        <v>61</v>
      </c>
      <c r="C3" s="70">
        <f ca="1">IF($D$1&gt;0,VLOOKUP($D$1,MANSCHAFTSMELDUNG,14,0),)</f>
        <v>0</v>
      </c>
      <c r="D3" s="70"/>
      <c r="E3" s="71"/>
      <c r="F3" s="36"/>
      <c r="G3" s="89"/>
      <c r="H3" s="89"/>
      <c r="I3" s="89"/>
      <c r="J3" s="89"/>
      <c r="K3" s="87"/>
      <c r="L3" s="87"/>
      <c r="M3" s="87"/>
      <c r="N3" s="87"/>
      <c r="O3" s="87"/>
      <c r="P3" s="87"/>
    </row>
    <row r="4" spans="1:21" ht="18.95" customHeight="1" x14ac:dyDescent="0.2">
      <c r="A4" s="59"/>
      <c r="B4" s="69" t="s">
        <v>10</v>
      </c>
      <c r="C4" s="70">
        <f ca="1">IF($D$1&gt;0,VLOOKUP($D$1,MANSCHAFTSMELDUNG,2,0),)</f>
        <v>0</v>
      </c>
      <c r="D4" s="72"/>
      <c r="E4" s="71"/>
      <c r="F4" s="36"/>
      <c r="G4" s="90"/>
      <c r="H4" s="90"/>
      <c r="I4" s="90"/>
      <c r="J4" s="90"/>
      <c r="K4" s="90"/>
      <c r="L4" s="90"/>
      <c r="M4" s="90"/>
      <c r="N4" s="90"/>
      <c r="O4" s="90"/>
      <c r="P4" s="90"/>
    </row>
    <row r="5" spans="1:21" ht="18" x14ac:dyDescent="0.2">
      <c r="A5" s="59"/>
      <c r="B5" s="73" t="s">
        <v>7</v>
      </c>
      <c r="C5" s="74">
        <f ca="1">IF($D$1&gt;0,VLOOKUP($D$1,MANSCHAFTSMELDUNG,3,0),)</f>
        <v>0</v>
      </c>
      <c r="D5" s="74"/>
      <c r="E5" s="71"/>
      <c r="F5" s="36"/>
      <c r="G5" s="88"/>
      <c r="H5" s="88"/>
      <c r="I5" s="88"/>
      <c r="J5" s="88"/>
      <c r="K5" s="88"/>
      <c r="L5" s="87"/>
      <c r="M5" s="87"/>
      <c r="N5" s="87"/>
      <c r="O5" s="87"/>
      <c r="P5" s="87"/>
    </row>
    <row r="6" spans="1:21" ht="14.25" x14ac:dyDescent="0.2">
      <c r="A6" s="59"/>
      <c r="B6" s="73"/>
      <c r="C6" s="75" t="s">
        <v>81</v>
      </c>
      <c r="D6" s="75" t="s">
        <v>71</v>
      </c>
      <c r="E6" s="75" t="s">
        <v>119</v>
      </c>
      <c r="F6" s="36"/>
      <c r="G6" s="88"/>
      <c r="H6" s="88"/>
      <c r="I6" s="88"/>
      <c r="J6" s="88"/>
      <c r="K6" s="88"/>
      <c r="L6" s="87"/>
      <c r="M6" s="87"/>
      <c r="N6" s="87"/>
      <c r="O6" s="87"/>
      <c r="P6" s="87"/>
    </row>
    <row r="7" spans="1:21" ht="18" x14ac:dyDescent="0.2">
      <c r="A7" s="59"/>
      <c r="B7" s="69" t="s">
        <v>149</v>
      </c>
      <c r="C7" s="76">
        <f ca="1">IF($D$1&gt;0,VLOOKUP($D$1,MANSCHAFTSMELDUNG,4,0),)</f>
        <v>0</v>
      </c>
      <c r="D7" s="77">
        <f ca="1">IF($D$1&gt;0,VLOOKUP($D$1,MANSCHAFTSMELDUNG,5,0),)</f>
        <v>0</v>
      </c>
      <c r="E7" s="78">
        <f ca="1">IF($D$1&gt;0,VLOOKUP($D$1,MANSCHAFTSMELDUNG,6,0),)</f>
        <v>0</v>
      </c>
      <c r="F7" s="36"/>
      <c r="G7" s="88"/>
      <c r="H7" s="88"/>
      <c r="I7" s="88"/>
      <c r="J7" s="88"/>
      <c r="K7" s="88"/>
      <c r="L7" s="87"/>
      <c r="M7" s="87"/>
      <c r="N7" s="87"/>
      <c r="O7" s="87"/>
      <c r="P7" s="87"/>
    </row>
    <row r="8" spans="1:21" ht="18.95" customHeight="1" x14ac:dyDescent="0.2">
      <c r="A8" s="36"/>
      <c r="B8" s="69" t="s">
        <v>150</v>
      </c>
      <c r="C8" s="76">
        <f ca="1">IF($D$1&gt;0,VLOOKUP($D$1,MANSCHAFTSMELDUNG,7,0),)</f>
        <v>0</v>
      </c>
      <c r="D8" s="77">
        <f ca="1">IF($D$1&gt;0,VLOOKUP($D$1,MANSCHAFTSMELDUNG,8,0),)</f>
        <v>0</v>
      </c>
      <c r="E8" s="78">
        <f ca="1">IF($D$1&gt;0,VLOOKUP($D$1,MANSCHAFTSMELDUNG,9,0),)</f>
        <v>0</v>
      </c>
      <c r="F8" s="36"/>
      <c r="G8" s="88"/>
      <c r="H8" s="88"/>
      <c r="I8" s="88"/>
      <c r="J8" s="88"/>
      <c r="K8" s="88"/>
      <c r="L8" s="87"/>
      <c r="M8" s="87"/>
      <c r="N8" s="87"/>
      <c r="O8" s="87"/>
      <c r="P8" s="87"/>
    </row>
    <row r="9" spans="1:21" ht="18.95" customHeight="1" x14ac:dyDescent="0.2">
      <c r="A9" s="36"/>
      <c r="B9" s="69" t="s">
        <v>151</v>
      </c>
      <c r="C9" s="76">
        <f ca="1">IF($D$1&gt;0,VLOOKUP($D$1,MANSCHAFTSMELDUNG,10,0),)</f>
        <v>0</v>
      </c>
      <c r="D9" s="77">
        <f ca="1">IF($D$1&gt;0,VLOOKUP($D$1,MANSCHAFTSMELDUNG,11,0),)</f>
        <v>0</v>
      </c>
      <c r="E9" s="78">
        <f ca="1">IF($D$1&gt;0,VLOOKUP($D$1,MANSCHAFTSMELDUNG,12,0),)</f>
        <v>0</v>
      </c>
      <c r="F9" s="36"/>
      <c r="G9" s="88"/>
      <c r="H9" s="88"/>
      <c r="I9" s="88"/>
      <c r="J9" s="88"/>
      <c r="K9" s="88"/>
      <c r="L9" s="87"/>
      <c r="M9" s="87"/>
      <c r="N9" s="87"/>
      <c r="O9" s="87"/>
      <c r="P9" s="87"/>
    </row>
    <row r="10" spans="1:21" ht="15" customHeight="1" thickBot="1" x14ac:dyDescent="0.25">
      <c r="A10" s="36"/>
      <c r="B10" s="36"/>
      <c r="C10" s="36"/>
      <c r="D10" s="36"/>
      <c r="E10" s="36"/>
      <c r="F10" s="36"/>
      <c r="G10" s="87"/>
      <c r="H10" s="87"/>
      <c r="I10" s="87"/>
      <c r="J10" s="87"/>
      <c r="K10" s="87"/>
      <c r="L10" s="87"/>
      <c r="M10" s="87"/>
      <c r="N10" s="87"/>
      <c r="O10" s="87"/>
      <c r="P10" s="87"/>
    </row>
    <row r="11" spans="1:21" ht="29.45" customHeight="1" thickTop="1" x14ac:dyDescent="0.2">
      <c r="A11" s="36"/>
      <c r="B11" s="142" t="s">
        <v>159</v>
      </c>
      <c r="C11" s="143"/>
      <c r="D11" s="143"/>
      <c r="E11" s="36"/>
      <c r="F11" s="36"/>
      <c r="G11" s="87"/>
      <c r="H11" s="91" t="s">
        <v>112</v>
      </c>
      <c r="I11" s="92"/>
      <c r="J11" s="93"/>
      <c r="K11" s="94" t="s">
        <v>106</v>
      </c>
      <c r="L11" s="92"/>
      <c r="M11" s="93"/>
      <c r="N11" s="91" t="s">
        <v>107</v>
      </c>
      <c r="O11" s="92"/>
      <c r="P11" s="93"/>
    </row>
    <row r="12" spans="1:21" ht="34.5" customHeight="1" x14ac:dyDescent="0.2">
      <c r="A12" s="5" t="s">
        <v>9</v>
      </c>
      <c r="B12" s="7" t="s">
        <v>84</v>
      </c>
      <c r="C12" s="7" t="s">
        <v>85</v>
      </c>
      <c r="D12" s="7" t="s">
        <v>111</v>
      </c>
      <c r="E12" s="2" t="s">
        <v>115</v>
      </c>
      <c r="F12" s="2" t="s">
        <v>24</v>
      </c>
      <c r="G12" s="58" t="s">
        <v>80</v>
      </c>
      <c r="H12" s="49" t="s">
        <v>116</v>
      </c>
      <c r="I12" s="2" t="s">
        <v>126</v>
      </c>
      <c r="J12" s="50" t="s">
        <v>122</v>
      </c>
      <c r="K12" s="49" t="s">
        <v>117</v>
      </c>
      <c r="L12" s="2" t="s">
        <v>123</v>
      </c>
      <c r="M12" s="50" t="s">
        <v>127</v>
      </c>
      <c r="N12" s="49" t="s">
        <v>118</v>
      </c>
      <c r="O12" s="2" t="s">
        <v>125</v>
      </c>
      <c r="P12" s="50" t="s">
        <v>124</v>
      </c>
      <c r="Q12" s="110" t="s">
        <v>0</v>
      </c>
      <c r="R12" s="111" t="s">
        <v>72</v>
      </c>
      <c r="S12" s="111" t="s">
        <v>79</v>
      </c>
      <c r="T12" s="111" t="s">
        <v>8</v>
      </c>
      <c r="U12" s="108" t="s">
        <v>121</v>
      </c>
    </row>
    <row r="13" spans="1:21" ht="18.95" customHeight="1" x14ac:dyDescent="0.2">
      <c r="A13" s="10">
        <v>1</v>
      </c>
      <c r="B13" s="41"/>
      <c r="C13" s="41"/>
      <c r="D13" s="41"/>
      <c r="E13" s="38"/>
      <c r="F13" s="44"/>
      <c r="G13" s="66">
        <f>IF($B13&gt;0,$C$4,)</f>
        <v>0</v>
      </c>
      <c r="H13" s="67">
        <f t="shared" ref="H13:H37" si="0">IF($B13&gt;0,$C$7,)</f>
        <v>0</v>
      </c>
      <c r="I13" s="68">
        <f t="shared" ref="I13:I37" si="1">IF($B13&gt;0,$D$7,)</f>
        <v>0</v>
      </c>
      <c r="J13" s="67">
        <f t="shared" ref="J13:J37" si="2">IF($B13&gt;0,$E$7,)</f>
        <v>0</v>
      </c>
      <c r="K13" s="67">
        <f t="shared" ref="K13:K37" si="3">IF($B13&gt;0,$C$8,)</f>
        <v>0</v>
      </c>
      <c r="L13" s="68">
        <f t="shared" ref="L13:L37" si="4">IF($B13&gt;0,$D$8,)</f>
        <v>0</v>
      </c>
      <c r="M13" s="67">
        <f t="shared" ref="M13:M37" si="5">IF($B13&gt;0,$E$8,)</f>
        <v>0</v>
      </c>
      <c r="N13" s="67">
        <f t="shared" ref="N13:N37" si="6">IF($B13&gt;0,$C$9,)</f>
        <v>0</v>
      </c>
      <c r="O13" s="68">
        <f t="shared" ref="O13:O37" si="7">IF($B13&gt;0,$D$9,)</f>
        <v>0</v>
      </c>
      <c r="P13" s="67">
        <f t="shared" ref="P13:P37" si="8">IF($B13&gt;0,$E$9,)</f>
        <v>0</v>
      </c>
      <c r="Q13" s="18">
        <f>IF($B13&gt;0,$C$2,)</f>
        <v>0</v>
      </c>
      <c r="R13" s="21">
        <f>IF($B13&gt;0,$C$3,)</f>
        <v>0</v>
      </c>
      <c r="S13" s="35">
        <f t="shared" ref="S13:S37" si="9">IF(B13&gt;0,"M",)</f>
        <v>0</v>
      </c>
      <c r="T13" s="30">
        <f t="shared" ref="T13:T37" si="10">IF($B13&gt;0,$C$5,)</f>
        <v>0</v>
      </c>
      <c r="U13" s="109">
        <f t="shared" ref="U13:U37" si="11">IF(B13&gt;0,CONCATENATE(R13," ",$D$1),)</f>
        <v>0</v>
      </c>
    </row>
    <row r="14" spans="1:21" ht="18.95" customHeight="1" x14ac:dyDescent="0.2">
      <c r="A14" s="10">
        <v>2</v>
      </c>
      <c r="B14" s="41"/>
      <c r="C14" s="9"/>
      <c r="D14" s="9"/>
      <c r="E14" s="38"/>
      <c r="F14" s="44"/>
      <c r="G14" s="66">
        <f t="shared" ref="G14:G37" si="12">IF($B14&gt;0,$C$4,)</f>
        <v>0</v>
      </c>
      <c r="H14" s="67">
        <f t="shared" si="0"/>
        <v>0</v>
      </c>
      <c r="I14" s="68">
        <f t="shared" si="1"/>
        <v>0</v>
      </c>
      <c r="J14" s="67">
        <f t="shared" si="2"/>
        <v>0</v>
      </c>
      <c r="K14" s="67">
        <f t="shared" si="3"/>
        <v>0</v>
      </c>
      <c r="L14" s="68">
        <f t="shared" si="4"/>
        <v>0</v>
      </c>
      <c r="M14" s="67">
        <f t="shared" si="5"/>
        <v>0</v>
      </c>
      <c r="N14" s="67">
        <f t="shared" si="6"/>
        <v>0</v>
      </c>
      <c r="O14" s="68">
        <f t="shared" si="7"/>
        <v>0</v>
      </c>
      <c r="P14" s="67">
        <f t="shared" si="8"/>
        <v>0</v>
      </c>
      <c r="Q14" s="18">
        <f t="shared" ref="Q14:Q37" si="13">IF($B14&gt;0,$C$2,)</f>
        <v>0</v>
      </c>
      <c r="R14" s="21">
        <f t="shared" ref="R14:R37" si="14">IF($B14&gt;0,$C$3,)</f>
        <v>0</v>
      </c>
      <c r="S14" s="35">
        <f t="shared" si="9"/>
        <v>0</v>
      </c>
      <c r="T14" s="17">
        <f t="shared" si="10"/>
        <v>0</v>
      </c>
      <c r="U14" s="109">
        <f t="shared" si="11"/>
        <v>0</v>
      </c>
    </row>
    <row r="15" spans="1:21" ht="18.95" customHeight="1" x14ac:dyDescent="0.2">
      <c r="A15" s="10">
        <v>3</v>
      </c>
      <c r="B15" s="41"/>
      <c r="C15" s="9"/>
      <c r="D15" s="9"/>
      <c r="E15" s="38"/>
      <c r="F15" s="44"/>
      <c r="G15" s="66">
        <f t="shared" si="12"/>
        <v>0</v>
      </c>
      <c r="H15" s="67">
        <f t="shared" si="0"/>
        <v>0</v>
      </c>
      <c r="I15" s="68">
        <f t="shared" si="1"/>
        <v>0</v>
      </c>
      <c r="J15" s="67">
        <f t="shared" si="2"/>
        <v>0</v>
      </c>
      <c r="K15" s="67">
        <f t="shared" si="3"/>
        <v>0</v>
      </c>
      <c r="L15" s="68">
        <f t="shared" si="4"/>
        <v>0</v>
      </c>
      <c r="M15" s="67">
        <f t="shared" si="5"/>
        <v>0</v>
      </c>
      <c r="N15" s="67">
        <f t="shared" si="6"/>
        <v>0</v>
      </c>
      <c r="O15" s="68">
        <f t="shared" si="7"/>
        <v>0</v>
      </c>
      <c r="P15" s="67">
        <f t="shared" si="8"/>
        <v>0</v>
      </c>
      <c r="Q15" s="18">
        <f t="shared" si="13"/>
        <v>0</v>
      </c>
      <c r="R15" s="21">
        <f t="shared" si="14"/>
        <v>0</v>
      </c>
      <c r="S15" s="35">
        <f t="shared" si="9"/>
        <v>0</v>
      </c>
      <c r="T15" s="17">
        <f t="shared" si="10"/>
        <v>0</v>
      </c>
      <c r="U15" s="109">
        <f t="shared" si="11"/>
        <v>0</v>
      </c>
    </row>
    <row r="16" spans="1:21" ht="18.95" customHeight="1" x14ac:dyDescent="0.2">
      <c r="A16" s="10">
        <v>4</v>
      </c>
      <c r="B16" s="41"/>
      <c r="C16" s="9"/>
      <c r="D16" s="9"/>
      <c r="E16" s="38"/>
      <c r="F16" s="44"/>
      <c r="G16" s="66">
        <f t="shared" si="12"/>
        <v>0</v>
      </c>
      <c r="H16" s="67">
        <f t="shared" si="0"/>
        <v>0</v>
      </c>
      <c r="I16" s="68">
        <f t="shared" si="1"/>
        <v>0</v>
      </c>
      <c r="J16" s="67">
        <f t="shared" si="2"/>
        <v>0</v>
      </c>
      <c r="K16" s="67">
        <f t="shared" si="3"/>
        <v>0</v>
      </c>
      <c r="L16" s="68">
        <f t="shared" si="4"/>
        <v>0</v>
      </c>
      <c r="M16" s="67">
        <f t="shared" si="5"/>
        <v>0</v>
      </c>
      <c r="N16" s="67">
        <f t="shared" si="6"/>
        <v>0</v>
      </c>
      <c r="O16" s="68">
        <f t="shared" si="7"/>
        <v>0</v>
      </c>
      <c r="P16" s="67">
        <f t="shared" si="8"/>
        <v>0</v>
      </c>
      <c r="Q16" s="18">
        <f t="shared" si="13"/>
        <v>0</v>
      </c>
      <c r="R16" s="21">
        <f t="shared" si="14"/>
        <v>0</v>
      </c>
      <c r="S16" s="35">
        <f t="shared" si="9"/>
        <v>0</v>
      </c>
      <c r="T16" s="17">
        <f t="shared" si="10"/>
        <v>0</v>
      </c>
      <c r="U16" s="109">
        <f t="shared" si="11"/>
        <v>0</v>
      </c>
    </row>
    <row r="17" spans="1:21" ht="18.95" customHeight="1" x14ac:dyDescent="0.2">
      <c r="A17" s="10">
        <v>5</v>
      </c>
      <c r="B17" s="41"/>
      <c r="C17" s="9"/>
      <c r="D17" s="9"/>
      <c r="E17" s="38"/>
      <c r="F17" s="44"/>
      <c r="G17" s="66">
        <f t="shared" si="12"/>
        <v>0</v>
      </c>
      <c r="H17" s="67">
        <f t="shared" si="0"/>
        <v>0</v>
      </c>
      <c r="I17" s="68">
        <f t="shared" si="1"/>
        <v>0</v>
      </c>
      <c r="J17" s="67">
        <f t="shared" si="2"/>
        <v>0</v>
      </c>
      <c r="K17" s="67">
        <f t="shared" si="3"/>
        <v>0</v>
      </c>
      <c r="L17" s="68">
        <f t="shared" si="4"/>
        <v>0</v>
      </c>
      <c r="M17" s="67">
        <f t="shared" si="5"/>
        <v>0</v>
      </c>
      <c r="N17" s="67">
        <f t="shared" si="6"/>
        <v>0</v>
      </c>
      <c r="O17" s="68">
        <f t="shared" si="7"/>
        <v>0</v>
      </c>
      <c r="P17" s="67">
        <f t="shared" si="8"/>
        <v>0</v>
      </c>
      <c r="Q17" s="18">
        <f t="shared" si="13"/>
        <v>0</v>
      </c>
      <c r="R17" s="21">
        <f t="shared" si="14"/>
        <v>0</v>
      </c>
      <c r="S17" s="35">
        <f t="shared" si="9"/>
        <v>0</v>
      </c>
      <c r="T17" s="17">
        <f t="shared" si="10"/>
        <v>0</v>
      </c>
      <c r="U17" s="109">
        <f t="shared" si="11"/>
        <v>0</v>
      </c>
    </row>
    <row r="18" spans="1:21" ht="18.95" customHeight="1" x14ac:dyDescent="0.2">
      <c r="A18" s="10">
        <v>6</v>
      </c>
      <c r="B18" s="41"/>
      <c r="C18" s="9"/>
      <c r="D18" s="9"/>
      <c r="E18" s="38"/>
      <c r="F18" s="44"/>
      <c r="G18" s="66">
        <f t="shared" si="12"/>
        <v>0</v>
      </c>
      <c r="H18" s="67">
        <f t="shared" si="0"/>
        <v>0</v>
      </c>
      <c r="I18" s="68">
        <f t="shared" si="1"/>
        <v>0</v>
      </c>
      <c r="J18" s="67">
        <f t="shared" si="2"/>
        <v>0</v>
      </c>
      <c r="K18" s="67">
        <f t="shared" si="3"/>
        <v>0</v>
      </c>
      <c r="L18" s="68">
        <f t="shared" si="4"/>
        <v>0</v>
      </c>
      <c r="M18" s="67">
        <f t="shared" si="5"/>
        <v>0</v>
      </c>
      <c r="N18" s="67">
        <f t="shared" si="6"/>
        <v>0</v>
      </c>
      <c r="O18" s="68">
        <f t="shared" si="7"/>
        <v>0</v>
      </c>
      <c r="P18" s="67">
        <f t="shared" si="8"/>
        <v>0</v>
      </c>
      <c r="Q18" s="18">
        <f t="shared" si="13"/>
        <v>0</v>
      </c>
      <c r="R18" s="21">
        <f t="shared" si="14"/>
        <v>0</v>
      </c>
      <c r="S18" s="35">
        <f t="shared" si="9"/>
        <v>0</v>
      </c>
      <c r="T18" s="17">
        <f t="shared" si="10"/>
        <v>0</v>
      </c>
      <c r="U18" s="109">
        <f t="shared" si="11"/>
        <v>0</v>
      </c>
    </row>
    <row r="19" spans="1:21" ht="18.95" customHeight="1" x14ac:dyDescent="0.2">
      <c r="A19" s="10">
        <v>7</v>
      </c>
      <c r="B19" s="41"/>
      <c r="C19" s="9"/>
      <c r="D19" s="9"/>
      <c r="E19" s="38"/>
      <c r="F19" s="44"/>
      <c r="G19" s="66">
        <f t="shared" si="12"/>
        <v>0</v>
      </c>
      <c r="H19" s="67">
        <f t="shared" si="0"/>
        <v>0</v>
      </c>
      <c r="I19" s="68">
        <f t="shared" si="1"/>
        <v>0</v>
      </c>
      <c r="J19" s="67">
        <f t="shared" si="2"/>
        <v>0</v>
      </c>
      <c r="K19" s="67">
        <f t="shared" si="3"/>
        <v>0</v>
      </c>
      <c r="L19" s="68">
        <f t="shared" si="4"/>
        <v>0</v>
      </c>
      <c r="M19" s="67">
        <f t="shared" si="5"/>
        <v>0</v>
      </c>
      <c r="N19" s="67">
        <f t="shared" si="6"/>
        <v>0</v>
      </c>
      <c r="O19" s="68">
        <f t="shared" si="7"/>
        <v>0</v>
      </c>
      <c r="P19" s="67">
        <f t="shared" si="8"/>
        <v>0</v>
      </c>
      <c r="Q19" s="18">
        <f t="shared" si="13"/>
        <v>0</v>
      </c>
      <c r="R19" s="21">
        <f t="shared" si="14"/>
        <v>0</v>
      </c>
      <c r="S19" s="35">
        <f t="shared" si="9"/>
        <v>0</v>
      </c>
      <c r="T19" s="17">
        <f t="shared" si="10"/>
        <v>0</v>
      </c>
      <c r="U19" s="109">
        <f t="shared" si="11"/>
        <v>0</v>
      </c>
    </row>
    <row r="20" spans="1:21" ht="18.95" customHeight="1" x14ac:dyDescent="0.2">
      <c r="A20" s="10">
        <v>8</v>
      </c>
      <c r="B20" s="41"/>
      <c r="C20" s="9"/>
      <c r="D20" s="9"/>
      <c r="E20" s="38"/>
      <c r="F20" s="44"/>
      <c r="G20" s="66">
        <f t="shared" si="12"/>
        <v>0</v>
      </c>
      <c r="H20" s="67">
        <f t="shared" si="0"/>
        <v>0</v>
      </c>
      <c r="I20" s="68">
        <f t="shared" si="1"/>
        <v>0</v>
      </c>
      <c r="J20" s="67">
        <f t="shared" si="2"/>
        <v>0</v>
      </c>
      <c r="K20" s="67">
        <f t="shared" si="3"/>
        <v>0</v>
      </c>
      <c r="L20" s="68">
        <f t="shared" si="4"/>
        <v>0</v>
      </c>
      <c r="M20" s="67">
        <f t="shared" si="5"/>
        <v>0</v>
      </c>
      <c r="N20" s="67">
        <f t="shared" si="6"/>
        <v>0</v>
      </c>
      <c r="O20" s="68">
        <f t="shared" si="7"/>
        <v>0</v>
      </c>
      <c r="P20" s="67">
        <f t="shared" si="8"/>
        <v>0</v>
      </c>
      <c r="Q20" s="18">
        <f t="shared" si="13"/>
        <v>0</v>
      </c>
      <c r="R20" s="21">
        <f t="shared" si="14"/>
        <v>0</v>
      </c>
      <c r="S20" s="35">
        <f t="shared" si="9"/>
        <v>0</v>
      </c>
      <c r="T20" s="17">
        <f t="shared" si="10"/>
        <v>0</v>
      </c>
      <c r="U20" s="109">
        <f t="shared" si="11"/>
        <v>0</v>
      </c>
    </row>
    <row r="21" spans="1:21" ht="18.95" customHeight="1" x14ac:dyDescent="0.2">
      <c r="A21" s="10">
        <v>9</v>
      </c>
      <c r="B21" s="41"/>
      <c r="C21" s="9"/>
      <c r="D21" s="9"/>
      <c r="E21" s="38"/>
      <c r="F21" s="44"/>
      <c r="G21" s="66">
        <f t="shared" si="12"/>
        <v>0</v>
      </c>
      <c r="H21" s="67">
        <f t="shared" si="0"/>
        <v>0</v>
      </c>
      <c r="I21" s="68">
        <f t="shared" si="1"/>
        <v>0</v>
      </c>
      <c r="J21" s="67">
        <f t="shared" si="2"/>
        <v>0</v>
      </c>
      <c r="K21" s="67">
        <f t="shared" si="3"/>
        <v>0</v>
      </c>
      <c r="L21" s="68">
        <f t="shared" si="4"/>
        <v>0</v>
      </c>
      <c r="M21" s="67">
        <f t="shared" si="5"/>
        <v>0</v>
      </c>
      <c r="N21" s="67">
        <f t="shared" si="6"/>
        <v>0</v>
      </c>
      <c r="O21" s="68">
        <f t="shared" si="7"/>
        <v>0</v>
      </c>
      <c r="P21" s="67">
        <f t="shared" si="8"/>
        <v>0</v>
      </c>
      <c r="Q21" s="18">
        <f t="shared" si="13"/>
        <v>0</v>
      </c>
      <c r="R21" s="21">
        <f t="shared" si="14"/>
        <v>0</v>
      </c>
      <c r="S21" s="35">
        <f t="shared" si="9"/>
        <v>0</v>
      </c>
      <c r="T21" s="17">
        <f t="shared" si="10"/>
        <v>0</v>
      </c>
      <c r="U21" s="109">
        <f t="shared" si="11"/>
        <v>0</v>
      </c>
    </row>
    <row r="22" spans="1:21" ht="18.95" customHeight="1" x14ac:dyDescent="0.2">
      <c r="A22" s="10">
        <v>10</v>
      </c>
      <c r="B22" s="41"/>
      <c r="C22" s="9"/>
      <c r="D22" s="9"/>
      <c r="E22" s="38"/>
      <c r="F22" s="44"/>
      <c r="G22" s="66">
        <f t="shared" si="12"/>
        <v>0</v>
      </c>
      <c r="H22" s="67">
        <f t="shared" si="0"/>
        <v>0</v>
      </c>
      <c r="I22" s="68">
        <f t="shared" si="1"/>
        <v>0</v>
      </c>
      <c r="J22" s="67">
        <f t="shared" si="2"/>
        <v>0</v>
      </c>
      <c r="K22" s="67">
        <f t="shared" si="3"/>
        <v>0</v>
      </c>
      <c r="L22" s="68">
        <f t="shared" si="4"/>
        <v>0</v>
      </c>
      <c r="M22" s="67">
        <f t="shared" si="5"/>
        <v>0</v>
      </c>
      <c r="N22" s="67">
        <f t="shared" si="6"/>
        <v>0</v>
      </c>
      <c r="O22" s="68">
        <f t="shared" si="7"/>
        <v>0</v>
      </c>
      <c r="P22" s="67">
        <f t="shared" si="8"/>
        <v>0</v>
      </c>
      <c r="Q22" s="18">
        <f t="shared" si="13"/>
        <v>0</v>
      </c>
      <c r="R22" s="21">
        <f t="shared" si="14"/>
        <v>0</v>
      </c>
      <c r="S22" s="35">
        <f t="shared" si="9"/>
        <v>0</v>
      </c>
      <c r="T22" s="17">
        <f t="shared" si="10"/>
        <v>0</v>
      </c>
      <c r="U22" s="109">
        <f t="shared" si="11"/>
        <v>0</v>
      </c>
    </row>
    <row r="23" spans="1:21" ht="18.95" customHeight="1" x14ac:dyDescent="0.2">
      <c r="A23" s="10">
        <v>11</v>
      </c>
      <c r="B23" s="41"/>
      <c r="C23" s="9"/>
      <c r="D23" s="9"/>
      <c r="E23" s="38"/>
      <c r="F23" s="44"/>
      <c r="G23" s="66">
        <f t="shared" si="12"/>
        <v>0</v>
      </c>
      <c r="H23" s="67">
        <f t="shared" si="0"/>
        <v>0</v>
      </c>
      <c r="I23" s="68">
        <f t="shared" si="1"/>
        <v>0</v>
      </c>
      <c r="J23" s="67">
        <f t="shared" si="2"/>
        <v>0</v>
      </c>
      <c r="K23" s="67">
        <f t="shared" si="3"/>
        <v>0</v>
      </c>
      <c r="L23" s="68">
        <f t="shared" si="4"/>
        <v>0</v>
      </c>
      <c r="M23" s="67">
        <f t="shared" si="5"/>
        <v>0</v>
      </c>
      <c r="N23" s="67">
        <f t="shared" si="6"/>
        <v>0</v>
      </c>
      <c r="O23" s="68">
        <f t="shared" si="7"/>
        <v>0</v>
      </c>
      <c r="P23" s="67">
        <f t="shared" si="8"/>
        <v>0</v>
      </c>
      <c r="Q23" s="18">
        <f t="shared" si="13"/>
        <v>0</v>
      </c>
      <c r="R23" s="21">
        <f t="shared" si="14"/>
        <v>0</v>
      </c>
      <c r="S23" s="35">
        <f t="shared" si="9"/>
        <v>0</v>
      </c>
      <c r="T23" s="17">
        <f t="shared" si="10"/>
        <v>0</v>
      </c>
      <c r="U23" s="109">
        <f t="shared" si="11"/>
        <v>0</v>
      </c>
    </row>
    <row r="24" spans="1:21" ht="18.95" customHeight="1" x14ac:dyDescent="0.2">
      <c r="A24" s="10">
        <v>12</v>
      </c>
      <c r="B24" s="41"/>
      <c r="C24" s="9"/>
      <c r="D24" s="9"/>
      <c r="E24" s="38"/>
      <c r="F24" s="44"/>
      <c r="G24" s="66">
        <f t="shared" si="12"/>
        <v>0</v>
      </c>
      <c r="H24" s="67">
        <f t="shared" si="0"/>
        <v>0</v>
      </c>
      <c r="I24" s="68">
        <f t="shared" si="1"/>
        <v>0</v>
      </c>
      <c r="J24" s="67">
        <f t="shared" si="2"/>
        <v>0</v>
      </c>
      <c r="K24" s="67">
        <f t="shared" si="3"/>
        <v>0</v>
      </c>
      <c r="L24" s="68">
        <f t="shared" si="4"/>
        <v>0</v>
      </c>
      <c r="M24" s="67">
        <f t="shared" si="5"/>
        <v>0</v>
      </c>
      <c r="N24" s="67">
        <f t="shared" si="6"/>
        <v>0</v>
      </c>
      <c r="O24" s="68">
        <f t="shared" si="7"/>
        <v>0</v>
      </c>
      <c r="P24" s="67">
        <f t="shared" si="8"/>
        <v>0</v>
      </c>
      <c r="Q24" s="18">
        <f t="shared" si="13"/>
        <v>0</v>
      </c>
      <c r="R24" s="21">
        <f t="shared" si="14"/>
        <v>0</v>
      </c>
      <c r="S24" s="35">
        <f t="shared" si="9"/>
        <v>0</v>
      </c>
      <c r="T24" s="17">
        <f t="shared" si="10"/>
        <v>0</v>
      </c>
      <c r="U24" s="109">
        <f t="shared" si="11"/>
        <v>0</v>
      </c>
    </row>
    <row r="25" spans="1:21" ht="18.95" customHeight="1" x14ac:dyDescent="0.2">
      <c r="A25" s="10">
        <v>13</v>
      </c>
      <c r="B25" s="41"/>
      <c r="C25" s="9"/>
      <c r="D25" s="9"/>
      <c r="E25" s="38"/>
      <c r="F25" s="44"/>
      <c r="G25" s="66">
        <f t="shared" si="12"/>
        <v>0</v>
      </c>
      <c r="H25" s="67">
        <f t="shared" si="0"/>
        <v>0</v>
      </c>
      <c r="I25" s="68">
        <f t="shared" si="1"/>
        <v>0</v>
      </c>
      <c r="J25" s="67">
        <f t="shared" si="2"/>
        <v>0</v>
      </c>
      <c r="K25" s="67">
        <f t="shared" si="3"/>
        <v>0</v>
      </c>
      <c r="L25" s="68">
        <f t="shared" si="4"/>
        <v>0</v>
      </c>
      <c r="M25" s="67">
        <f t="shared" si="5"/>
        <v>0</v>
      </c>
      <c r="N25" s="67">
        <f t="shared" si="6"/>
        <v>0</v>
      </c>
      <c r="O25" s="68">
        <f t="shared" si="7"/>
        <v>0</v>
      </c>
      <c r="P25" s="67">
        <f t="shared" si="8"/>
        <v>0</v>
      </c>
      <c r="Q25" s="18">
        <f t="shared" si="13"/>
        <v>0</v>
      </c>
      <c r="R25" s="21">
        <f t="shared" si="14"/>
        <v>0</v>
      </c>
      <c r="S25" s="35">
        <f t="shared" si="9"/>
        <v>0</v>
      </c>
      <c r="T25" s="17">
        <f t="shared" si="10"/>
        <v>0</v>
      </c>
      <c r="U25" s="109">
        <f t="shared" si="11"/>
        <v>0</v>
      </c>
    </row>
    <row r="26" spans="1:21" ht="18.95" customHeight="1" x14ac:dyDescent="0.2">
      <c r="A26" s="10">
        <v>14</v>
      </c>
      <c r="B26" s="41"/>
      <c r="C26" s="9"/>
      <c r="D26" s="9"/>
      <c r="E26" s="38"/>
      <c r="F26" s="44"/>
      <c r="G26" s="66">
        <f t="shared" si="12"/>
        <v>0</v>
      </c>
      <c r="H26" s="67">
        <f t="shared" si="0"/>
        <v>0</v>
      </c>
      <c r="I26" s="68">
        <f t="shared" si="1"/>
        <v>0</v>
      </c>
      <c r="J26" s="67">
        <f t="shared" si="2"/>
        <v>0</v>
      </c>
      <c r="K26" s="67">
        <f t="shared" si="3"/>
        <v>0</v>
      </c>
      <c r="L26" s="68">
        <f t="shared" si="4"/>
        <v>0</v>
      </c>
      <c r="M26" s="67">
        <f t="shared" si="5"/>
        <v>0</v>
      </c>
      <c r="N26" s="67">
        <f t="shared" si="6"/>
        <v>0</v>
      </c>
      <c r="O26" s="68">
        <f t="shared" si="7"/>
        <v>0</v>
      </c>
      <c r="P26" s="67">
        <f t="shared" si="8"/>
        <v>0</v>
      </c>
      <c r="Q26" s="18">
        <f t="shared" si="13"/>
        <v>0</v>
      </c>
      <c r="R26" s="21">
        <f t="shared" si="14"/>
        <v>0</v>
      </c>
      <c r="S26" s="35">
        <f t="shared" si="9"/>
        <v>0</v>
      </c>
      <c r="T26" s="17">
        <f t="shared" si="10"/>
        <v>0</v>
      </c>
      <c r="U26" s="109">
        <f t="shared" si="11"/>
        <v>0</v>
      </c>
    </row>
    <row r="27" spans="1:21" ht="18.95" customHeight="1" x14ac:dyDescent="0.2">
      <c r="A27" s="10">
        <v>15</v>
      </c>
      <c r="B27" s="41"/>
      <c r="C27" s="9"/>
      <c r="D27" s="9"/>
      <c r="E27" s="38"/>
      <c r="F27" s="44"/>
      <c r="G27" s="66">
        <f t="shared" si="12"/>
        <v>0</v>
      </c>
      <c r="H27" s="67">
        <f t="shared" si="0"/>
        <v>0</v>
      </c>
      <c r="I27" s="68">
        <f t="shared" si="1"/>
        <v>0</v>
      </c>
      <c r="J27" s="67">
        <f t="shared" si="2"/>
        <v>0</v>
      </c>
      <c r="K27" s="67">
        <f t="shared" si="3"/>
        <v>0</v>
      </c>
      <c r="L27" s="68">
        <f t="shared" si="4"/>
        <v>0</v>
      </c>
      <c r="M27" s="67">
        <f t="shared" si="5"/>
        <v>0</v>
      </c>
      <c r="N27" s="67">
        <f t="shared" si="6"/>
        <v>0</v>
      </c>
      <c r="O27" s="68">
        <f t="shared" si="7"/>
        <v>0</v>
      </c>
      <c r="P27" s="67">
        <f t="shared" si="8"/>
        <v>0</v>
      </c>
      <c r="Q27" s="18">
        <f t="shared" si="13"/>
        <v>0</v>
      </c>
      <c r="R27" s="21">
        <f t="shared" si="14"/>
        <v>0</v>
      </c>
      <c r="S27" s="35">
        <f t="shared" si="9"/>
        <v>0</v>
      </c>
      <c r="T27" s="17">
        <f t="shared" si="10"/>
        <v>0</v>
      </c>
      <c r="U27" s="109">
        <f t="shared" si="11"/>
        <v>0</v>
      </c>
    </row>
    <row r="28" spans="1:21" ht="18.95" customHeight="1" x14ac:dyDescent="0.2">
      <c r="A28" s="10">
        <v>16</v>
      </c>
      <c r="B28" s="41"/>
      <c r="C28" s="9"/>
      <c r="D28" s="9"/>
      <c r="E28" s="38"/>
      <c r="F28" s="44"/>
      <c r="G28" s="66">
        <f t="shared" si="12"/>
        <v>0</v>
      </c>
      <c r="H28" s="67">
        <f t="shared" si="0"/>
        <v>0</v>
      </c>
      <c r="I28" s="68">
        <f t="shared" si="1"/>
        <v>0</v>
      </c>
      <c r="J28" s="67">
        <f t="shared" si="2"/>
        <v>0</v>
      </c>
      <c r="K28" s="67">
        <f t="shared" si="3"/>
        <v>0</v>
      </c>
      <c r="L28" s="68">
        <f t="shared" si="4"/>
        <v>0</v>
      </c>
      <c r="M28" s="67">
        <f t="shared" si="5"/>
        <v>0</v>
      </c>
      <c r="N28" s="67">
        <f t="shared" si="6"/>
        <v>0</v>
      </c>
      <c r="O28" s="68">
        <f t="shared" si="7"/>
        <v>0</v>
      </c>
      <c r="P28" s="67">
        <f t="shared" si="8"/>
        <v>0</v>
      </c>
      <c r="Q28" s="18">
        <f t="shared" si="13"/>
        <v>0</v>
      </c>
      <c r="R28" s="21">
        <f t="shared" si="14"/>
        <v>0</v>
      </c>
      <c r="S28" s="35">
        <f t="shared" si="9"/>
        <v>0</v>
      </c>
      <c r="T28" s="17">
        <f t="shared" si="10"/>
        <v>0</v>
      </c>
      <c r="U28" s="109">
        <f t="shared" si="11"/>
        <v>0</v>
      </c>
    </row>
    <row r="29" spans="1:21" ht="18.95" customHeight="1" x14ac:dyDescent="0.2">
      <c r="A29" s="10">
        <v>17</v>
      </c>
      <c r="B29" s="41"/>
      <c r="C29" s="9"/>
      <c r="D29" s="9"/>
      <c r="E29" s="38"/>
      <c r="F29" s="44"/>
      <c r="G29" s="66">
        <f t="shared" si="12"/>
        <v>0</v>
      </c>
      <c r="H29" s="67">
        <f t="shared" si="0"/>
        <v>0</v>
      </c>
      <c r="I29" s="68">
        <f t="shared" si="1"/>
        <v>0</v>
      </c>
      <c r="J29" s="67">
        <f t="shared" si="2"/>
        <v>0</v>
      </c>
      <c r="K29" s="67">
        <f t="shared" si="3"/>
        <v>0</v>
      </c>
      <c r="L29" s="68">
        <f t="shared" si="4"/>
        <v>0</v>
      </c>
      <c r="M29" s="67">
        <f t="shared" si="5"/>
        <v>0</v>
      </c>
      <c r="N29" s="67">
        <f t="shared" si="6"/>
        <v>0</v>
      </c>
      <c r="O29" s="68">
        <f t="shared" si="7"/>
        <v>0</v>
      </c>
      <c r="P29" s="67">
        <f t="shared" si="8"/>
        <v>0</v>
      </c>
      <c r="Q29" s="18">
        <f t="shared" si="13"/>
        <v>0</v>
      </c>
      <c r="R29" s="21">
        <f t="shared" si="14"/>
        <v>0</v>
      </c>
      <c r="S29" s="35">
        <f t="shared" si="9"/>
        <v>0</v>
      </c>
      <c r="T29" s="17">
        <f t="shared" si="10"/>
        <v>0</v>
      </c>
      <c r="U29" s="109">
        <f t="shared" si="11"/>
        <v>0</v>
      </c>
    </row>
    <row r="30" spans="1:21" ht="18.95" customHeight="1" x14ac:dyDescent="0.2">
      <c r="A30" s="10">
        <v>18</v>
      </c>
      <c r="B30" s="41"/>
      <c r="C30" s="9"/>
      <c r="D30" s="9"/>
      <c r="E30" s="38"/>
      <c r="F30" s="44"/>
      <c r="G30" s="66">
        <f t="shared" si="12"/>
        <v>0</v>
      </c>
      <c r="H30" s="67">
        <f t="shared" si="0"/>
        <v>0</v>
      </c>
      <c r="I30" s="68">
        <f t="shared" si="1"/>
        <v>0</v>
      </c>
      <c r="J30" s="67">
        <f t="shared" si="2"/>
        <v>0</v>
      </c>
      <c r="K30" s="67">
        <f t="shared" si="3"/>
        <v>0</v>
      </c>
      <c r="L30" s="68">
        <f t="shared" si="4"/>
        <v>0</v>
      </c>
      <c r="M30" s="67">
        <f t="shared" si="5"/>
        <v>0</v>
      </c>
      <c r="N30" s="67">
        <f t="shared" si="6"/>
        <v>0</v>
      </c>
      <c r="O30" s="68">
        <f t="shared" si="7"/>
        <v>0</v>
      </c>
      <c r="P30" s="67">
        <f t="shared" si="8"/>
        <v>0</v>
      </c>
      <c r="Q30" s="18">
        <f t="shared" si="13"/>
        <v>0</v>
      </c>
      <c r="R30" s="21">
        <f t="shared" si="14"/>
        <v>0</v>
      </c>
      <c r="S30" s="35">
        <f t="shared" si="9"/>
        <v>0</v>
      </c>
      <c r="T30" s="17">
        <f t="shared" si="10"/>
        <v>0</v>
      </c>
      <c r="U30" s="109">
        <f t="shared" si="11"/>
        <v>0</v>
      </c>
    </row>
    <row r="31" spans="1:21" ht="18.95" customHeight="1" x14ac:dyDescent="0.2">
      <c r="A31" s="10">
        <v>19</v>
      </c>
      <c r="B31" s="41"/>
      <c r="C31" s="9"/>
      <c r="D31" s="9"/>
      <c r="E31" s="38"/>
      <c r="F31" s="44"/>
      <c r="G31" s="66">
        <f t="shared" si="12"/>
        <v>0</v>
      </c>
      <c r="H31" s="67">
        <f t="shared" si="0"/>
        <v>0</v>
      </c>
      <c r="I31" s="68">
        <f t="shared" si="1"/>
        <v>0</v>
      </c>
      <c r="J31" s="67">
        <f t="shared" si="2"/>
        <v>0</v>
      </c>
      <c r="K31" s="67">
        <f t="shared" si="3"/>
        <v>0</v>
      </c>
      <c r="L31" s="68">
        <f t="shared" si="4"/>
        <v>0</v>
      </c>
      <c r="M31" s="67">
        <f t="shared" si="5"/>
        <v>0</v>
      </c>
      <c r="N31" s="67">
        <f t="shared" si="6"/>
        <v>0</v>
      </c>
      <c r="O31" s="68">
        <f t="shared" si="7"/>
        <v>0</v>
      </c>
      <c r="P31" s="67">
        <f t="shared" si="8"/>
        <v>0</v>
      </c>
      <c r="Q31" s="18">
        <f t="shared" si="13"/>
        <v>0</v>
      </c>
      <c r="R31" s="21">
        <f t="shared" si="14"/>
        <v>0</v>
      </c>
      <c r="S31" s="35">
        <f t="shared" si="9"/>
        <v>0</v>
      </c>
      <c r="T31" s="17">
        <f t="shared" si="10"/>
        <v>0</v>
      </c>
      <c r="U31" s="109">
        <f t="shared" si="11"/>
        <v>0</v>
      </c>
    </row>
    <row r="32" spans="1:21" ht="18.95" customHeight="1" x14ac:dyDescent="0.2">
      <c r="A32" s="10">
        <v>20</v>
      </c>
      <c r="B32" s="41"/>
      <c r="C32" s="9"/>
      <c r="D32" s="9"/>
      <c r="E32" s="38"/>
      <c r="F32" s="44"/>
      <c r="G32" s="66">
        <f t="shared" si="12"/>
        <v>0</v>
      </c>
      <c r="H32" s="67">
        <f t="shared" si="0"/>
        <v>0</v>
      </c>
      <c r="I32" s="68">
        <f t="shared" si="1"/>
        <v>0</v>
      </c>
      <c r="J32" s="67">
        <f t="shared" si="2"/>
        <v>0</v>
      </c>
      <c r="K32" s="67">
        <f t="shared" si="3"/>
        <v>0</v>
      </c>
      <c r="L32" s="68">
        <f t="shared" si="4"/>
        <v>0</v>
      </c>
      <c r="M32" s="67">
        <f t="shared" si="5"/>
        <v>0</v>
      </c>
      <c r="N32" s="67">
        <f t="shared" si="6"/>
        <v>0</v>
      </c>
      <c r="O32" s="68">
        <f t="shared" si="7"/>
        <v>0</v>
      </c>
      <c r="P32" s="67">
        <f t="shared" si="8"/>
        <v>0</v>
      </c>
      <c r="Q32" s="18">
        <f t="shared" si="13"/>
        <v>0</v>
      </c>
      <c r="R32" s="21">
        <f t="shared" si="14"/>
        <v>0</v>
      </c>
      <c r="S32" s="35">
        <f t="shared" si="9"/>
        <v>0</v>
      </c>
      <c r="T32" s="17">
        <f t="shared" si="10"/>
        <v>0</v>
      </c>
      <c r="U32" s="109">
        <f t="shared" si="11"/>
        <v>0</v>
      </c>
    </row>
    <row r="33" spans="1:21" ht="18.95" customHeight="1" x14ac:dyDescent="0.2">
      <c r="A33" s="10">
        <v>21</v>
      </c>
      <c r="B33" s="41"/>
      <c r="C33" s="9"/>
      <c r="D33" s="9"/>
      <c r="E33" s="38"/>
      <c r="F33" s="44"/>
      <c r="G33" s="66">
        <f t="shared" si="12"/>
        <v>0</v>
      </c>
      <c r="H33" s="67">
        <f t="shared" si="0"/>
        <v>0</v>
      </c>
      <c r="I33" s="68">
        <f t="shared" si="1"/>
        <v>0</v>
      </c>
      <c r="J33" s="67">
        <f t="shared" si="2"/>
        <v>0</v>
      </c>
      <c r="K33" s="67">
        <f t="shared" si="3"/>
        <v>0</v>
      </c>
      <c r="L33" s="68">
        <f t="shared" si="4"/>
        <v>0</v>
      </c>
      <c r="M33" s="67">
        <f t="shared" si="5"/>
        <v>0</v>
      </c>
      <c r="N33" s="67">
        <f t="shared" si="6"/>
        <v>0</v>
      </c>
      <c r="O33" s="68">
        <f t="shared" si="7"/>
        <v>0</v>
      </c>
      <c r="P33" s="67">
        <f t="shared" si="8"/>
        <v>0</v>
      </c>
      <c r="Q33" s="18">
        <f t="shared" si="13"/>
        <v>0</v>
      </c>
      <c r="R33" s="21">
        <f t="shared" si="14"/>
        <v>0</v>
      </c>
      <c r="S33" s="35">
        <f t="shared" si="9"/>
        <v>0</v>
      </c>
      <c r="T33" s="17">
        <f t="shared" si="10"/>
        <v>0</v>
      </c>
      <c r="U33" s="109">
        <f t="shared" si="11"/>
        <v>0</v>
      </c>
    </row>
    <row r="34" spans="1:21" ht="18.95" customHeight="1" x14ac:dyDescent="0.2">
      <c r="A34" s="10">
        <v>22</v>
      </c>
      <c r="B34" s="41"/>
      <c r="C34" s="9"/>
      <c r="D34" s="9"/>
      <c r="E34" s="38"/>
      <c r="F34" s="44"/>
      <c r="G34" s="66">
        <f t="shared" si="12"/>
        <v>0</v>
      </c>
      <c r="H34" s="67">
        <f t="shared" si="0"/>
        <v>0</v>
      </c>
      <c r="I34" s="68">
        <f t="shared" si="1"/>
        <v>0</v>
      </c>
      <c r="J34" s="67">
        <f t="shared" si="2"/>
        <v>0</v>
      </c>
      <c r="K34" s="67">
        <f t="shared" si="3"/>
        <v>0</v>
      </c>
      <c r="L34" s="68">
        <f t="shared" si="4"/>
        <v>0</v>
      </c>
      <c r="M34" s="67">
        <f t="shared" si="5"/>
        <v>0</v>
      </c>
      <c r="N34" s="67">
        <f t="shared" si="6"/>
        <v>0</v>
      </c>
      <c r="O34" s="68">
        <f t="shared" si="7"/>
        <v>0</v>
      </c>
      <c r="P34" s="67">
        <f t="shared" si="8"/>
        <v>0</v>
      </c>
      <c r="Q34" s="18">
        <f t="shared" si="13"/>
        <v>0</v>
      </c>
      <c r="R34" s="21">
        <f t="shared" si="14"/>
        <v>0</v>
      </c>
      <c r="S34" s="35">
        <f t="shared" si="9"/>
        <v>0</v>
      </c>
      <c r="T34" s="17">
        <f t="shared" si="10"/>
        <v>0</v>
      </c>
      <c r="U34" s="109">
        <f t="shared" si="11"/>
        <v>0</v>
      </c>
    </row>
    <row r="35" spans="1:21" ht="18.95" customHeight="1" x14ac:dyDescent="0.2">
      <c r="A35" s="10">
        <v>23</v>
      </c>
      <c r="B35" s="41"/>
      <c r="C35" s="9"/>
      <c r="D35" s="9"/>
      <c r="E35" s="38"/>
      <c r="F35" s="44"/>
      <c r="G35" s="66">
        <f t="shared" si="12"/>
        <v>0</v>
      </c>
      <c r="H35" s="67">
        <f t="shared" si="0"/>
        <v>0</v>
      </c>
      <c r="I35" s="68">
        <f t="shared" si="1"/>
        <v>0</v>
      </c>
      <c r="J35" s="67">
        <f t="shared" si="2"/>
        <v>0</v>
      </c>
      <c r="K35" s="67">
        <f t="shared" si="3"/>
        <v>0</v>
      </c>
      <c r="L35" s="68">
        <f t="shared" si="4"/>
        <v>0</v>
      </c>
      <c r="M35" s="67">
        <f t="shared" si="5"/>
        <v>0</v>
      </c>
      <c r="N35" s="67">
        <f t="shared" si="6"/>
        <v>0</v>
      </c>
      <c r="O35" s="68">
        <f t="shared" si="7"/>
        <v>0</v>
      </c>
      <c r="P35" s="67">
        <f t="shared" si="8"/>
        <v>0</v>
      </c>
      <c r="Q35" s="18">
        <f t="shared" si="13"/>
        <v>0</v>
      </c>
      <c r="R35" s="21">
        <f t="shared" si="14"/>
        <v>0</v>
      </c>
      <c r="S35" s="35">
        <f t="shared" si="9"/>
        <v>0</v>
      </c>
      <c r="T35" s="17">
        <f t="shared" si="10"/>
        <v>0</v>
      </c>
      <c r="U35" s="109">
        <f t="shared" si="11"/>
        <v>0</v>
      </c>
    </row>
    <row r="36" spans="1:21" ht="18.95" customHeight="1" x14ac:dyDescent="0.2">
      <c r="A36" s="10">
        <v>24</v>
      </c>
      <c r="B36" s="41"/>
      <c r="C36" s="9"/>
      <c r="D36" s="9"/>
      <c r="E36" s="38"/>
      <c r="F36" s="44"/>
      <c r="G36" s="66">
        <f t="shared" si="12"/>
        <v>0</v>
      </c>
      <c r="H36" s="67">
        <f t="shared" si="0"/>
        <v>0</v>
      </c>
      <c r="I36" s="68">
        <f t="shared" si="1"/>
        <v>0</v>
      </c>
      <c r="J36" s="67">
        <f t="shared" si="2"/>
        <v>0</v>
      </c>
      <c r="K36" s="67">
        <f t="shared" si="3"/>
        <v>0</v>
      </c>
      <c r="L36" s="68">
        <f t="shared" si="4"/>
        <v>0</v>
      </c>
      <c r="M36" s="67">
        <f t="shared" si="5"/>
        <v>0</v>
      </c>
      <c r="N36" s="67">
        <f t="shared" si="6"/>
        <v>0</v>
      </c>
      <c r="O36" s="68">
        <f t="shared" si="7"/>
        <v>0</v>
      </c>
      <c r="P36" s="67">
        <f t="shared" si="8"/>
        <v>0</v>
      </c>
      <c r="Q36" s="18">
        <f t="shared" si="13"/>
        <v>0</v>
      </c>
      <c r="R36" s="21">
        <f t="shared" si="14"/>
        <v>0</v>
      </c>
      <c r="S36" s="35">
        <f t="shared" si="9"/>
        <v>0</v>
      </c>
      <c r="T36" s="17">
        <f t="shared" si="10"/>
        <v>0</v>
      </c>
      <c r="U36" s="109">
        <f t="shared" si="11"/>
        <v>0</v>
      </c>
    </row>
    <row r="37" spans="1:21" ht="18.95" customHeight="1" x14ac:dyDescent="0.2">
      <c r="A37" s="10">
        <v>25</v>
      </c>
      <c r="B37" s="41"/>
      <c r="C37" s="9"/>
      <c r="D37" s="9"/>
      <c r="E37" s="38"/>
      <c r="F37" s="44"/>
      <c r="G37" s="66">
        <f t="shared" si="12"/>
        <v>0</v>
      </c>
      <c r="H37" s="67">
        <f t="shared" si="0"/>
        <v>0</v>
      </c>
      <c r="I37" s="68">
        <f t="shared" si="1"/>
        <v>0</v>
      </c>
      <c r="J37" s="67">
        <f t="shared" si="2"/>
        <v>0</v>
      </c>
      <c r="K37" s="67">
        <f t="shared" si="3"/>
        <v>0</v>
      </c>
      <c r="L37" s="68">
        <f t="shared" si="4"/>
        <v>0</v>
      </c>
      <c r="M37" s="67">
        <f t="shared" si="5"/>
        <v>0</v>
      </c>
      <c r="N37" s="67">
        <f t="shared" si="6"/>
        <v>0</v>
      </c>
      <c r="O37" s="68">
        <f t="shared" si="7"/>
        <v>0</v>
      </c>
      <c r="P37" s="67">
        <f t="shared" si="8"/>
        <v>0</v>
      </c>
      <c r="Q37" s="18">
        <f t="shared" si="13"/>
        <v>0</v>
      </c>
      <c r="R37" s="21">
        <f t="shared" si="14"/>
        <v>0</v>
      </c>
      <c r="S37" s="35">
        <f t="shared" si="9"/>
        <v>0</v>
      </c>
      <c r="T37" s="17">
        <f t="shared" si="10"/>
        <v>0</v>
      </c>
      <c r="U37" s="109">
        <f t="shared" si="11"/>
        <v>0</v>
      </c>
    </row>
  </sheetData>
  <sheetProtection algorithmName="SHA-512" hashValue="1uOZNyWsk3/PFOgvOTtHjGF3btQw8i43VD5QvM90G+REOOtUE2wrZcXWk9kHwbgzibX+QSnSI9f93SPmWOIoUQ==" saltValue="szbVb73MN4YtubIQqusH0A==" spinCount="100000" sheet="1" objects="1" scenarios="1"/>
  <mergeCells count="2">
    <mergeCell ref="E1:F1"/>
    <mergeCell ref="B11:D11"/>
  </mergeCells>
  <dataValidations count="2">
    <dataValidation allowBlank="1" showInputMessage="1" sqref="F12:G37 J13:K37 M13:N37 P13:P37 E13:H37" xr:uid="{65675508-7518-4CFD-AA85-7E00AFFD91E3}"/>
    <dataValidation type="list" allowBlank="1" showInputMessage="1" sqref="E12:E37" xr:uid="{37E35F75-200F-4BF1-A0AE-6B2E68715446}">
      <formula1>"x,X"</formula1>
    </dataValidation>
  </dataValidations>
  <pageMargins left="0.39370078740157483" right="0.31496062992125984" top="0.9055118110236221" bottom="0.47244094488188981" header="0.39370078740157483" footer="0.27559055118110237"/>
  <pageSetup paperSize="9" scale="79" orientation="portrait" r:id="rId1"/>
  <headerFooter alignWithMargins="0">
    <oddHeader>&amp;L&amp;"Arial,Fett"&amp;8Stadt Bretten&amp;10&amp;U
Amt für Bildung und Kultur&amp;C&amp;"Arial,Fett"&amp;12Sportlerehrung Sportler Mannschaften&amp;RSeite &amp;P von &amp;N</oddHeader>
    <oddFooter>&amp;L&amp;8&amp;D, &amp;F,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CFDDB-01F4-4088-B12E-F6AE57210B54}">
  <sheetPr>
    <pageSetUpPr fitToPage="1"/>
  </sheetPr>
  <dimension ref="A1:U37"/>
  <sheetViews>
    <sheetView showGridLines="0" showZeros="0" zoomScaleNormal="100" workbookViewId="0">
      <selection activeCell="N6" sqref="N6"/>
    </sheetView>
  </sheetViews>
  <sheetFormatPr baseColWidth="10" defaultColWidth="11.42578125" defaultRowHeight="18.95" customHeight="1" x14ac:dyDescent="0.2"/>
  <cols>
    <col min="1" max="1" width="3.5703125" style="1" customWidth="1"/>
    <col min="2" max="2" width="27.85546875" style="1" customWidth="1"/>
    <col min="3" max="3" width="24.7109375" style="1" customWidth="1"/>
    <col min="4" max="4" width="31.7109375" style="1" customWidth="1"/>
    <col min="5" max="6" width="11.5703125" style="1" customWidth="1"/>
    <col min="7" max="7" width="15.85546875" style="1" hidden="1" customWidth="1"/>
    <col min="8" max="8" width="6.85546875" style="1" hidden="1" customWidth="1"/>
    <col min="9" max="10" width="15.85546875" style="1" hidden="1" customWidth="1"/>
    <col min="11" max="11" width="5.5703125" style="1" hidden="1" customWidth="1"/>
    <col min="12" max="12" width="9.42578125" style="1" hidden="1" customWidth="1"/>
    <col min="13" max="13" width="16.42578125" style="1" hidden="1" customWidth="1"/>
    <col min="14" max="14" width="6.28515625" style="1" hidden="1" customWidth="1"/>
    <col min="15" max="21" width="11.42578125" style="1" hidden="1" customWidth="1"/>
    <col min="22" max="16384" width="11.42578125" style="1"/>
  </cols>
  <sheetData>
    <row r="1" spans="1:21" ht="34.5" customHeight="1" x14ac:dyDescent="0.2">
      <c r="A1" s="36"/>
      <c r="B1" s="39" t="str">
        <f>CONCATENATE("Mannschaftsmeldung ",JAHR)</f>
        <v>Mannschaftsmeldung 2023</v>
      </c>
      <c r="C1" s="40"/>
      <c r="D1" s="65" t="str">
        <f ca="1">MID(CELL("dateiname",A1),FIND("]",CELL("dateiname",A1))+1,255)</f>
        <v>M 9</v>
      </c>
      <c r="E1" s="140" t="s">
        <v>3</v>
      </c>
      <c r="F1" s="141"/>
      <c r="G1" s="87"/>
      <c r="H1" s="88"/>
      <c r="I1" s="88"/>
      <c r="J1" s="88"/>
      <c r="K1" s="88"/>
      <c r="L1" s="87"/>
      <c r="M1" s="87"/>
      <c r="N1" s="87"/>
      <c r="O1" s="87"/>
      <c r="P1" s="87"/>
    </row>
    <row r="2" spans="1:21" ht="18.95" customHeight="1" x14ac:dyDescent="0.2">
      <c r="A2" s="36"/>
      <c r="B2" s="69" t="s">
        <v>0</v>
      </c>
      <c r="C2" s="70">
        <f ca="1">IF($D$1&gt;0,VLOOKUP($D$1,MANSCHAFTSMELDUNG,13,0),)</f>
        <v>0</v>
      </c>
      <c r="D2" s="70"/>
      <c r="E2" s="71"/>
      <c r="F2" s="36"/>
      <c r="G2" s="89"/>
      <c r="H2" s="89"/>
      <c r="I2" s="89"/>
      <c r="J2" s="89"/>
      <c r="K2" s="87"/>
      <c r="L2" s="87"/>
      <c r="M2" s="87"/>
      <c r="N2" s="87"/>
      <c r="O2" s="87"/>
      <c r="P2" s="87"/>
    </row>
    <row r="3" spans="1:21" ht="18.95" customHeight="1" x14ac:dyDescent="0.2">
      <c r="A3" s="59"/>
      <c r="B3" s="69" t="s">
        <v>61</v>
      </c>
      <c r="C3" s="70">
        <f ca="1">IF($D$1&gt;0,VLOOKUP($D$1,MANSCHAFTSMELDUNG,14,0),)</f>
        <v>0</v>
      </c>
      <c r="D3" s="70"/>
      <c r="E3" s="71"/>
      <c r="F3" s="36"/>
      <c r="G3" s="89"/>
      <c r="H3" s="89"/>
      <c r="I3" s="89"/>
      <c r="J3" s="89"/>
      <c r="K3" s="87"/>
      <c r="L3" s="87"/>
      <c r="M3" s="87"/>
      <c r="N3" s="87"/>
      <c r="O3" s="87"/>
      <c r="P3" s="87"/>
    </row>
    <row r="4" spans="1:21" ht="18.95" customHeight="1" x14ac:dyDescent="0.2">
      <c r="A4" s="59"/>
      <c r="B4" s="69" t="s">
        <v>10</v>
      </c>
      <c r="C4" s="70">
        <f ca="1">IF($D$1&gt;0,VLOOKUP($D$1,MANSCHAFTSMELDUNG,2,0),)</f>
        <v>0</v>
      </c>
      <c r="D4" s="72"/>
      <c r="E4" s="71"/>
      <c r="F4" s="36"/>
      <c r="G4" s="90"/>
      <c r="H4" s="90"/>
      <c r="I4" s="90"/>
      <c r="J4" s="90"/>
      <c r="K4" s="90"/>
      <c r="L4" s="90"/>
      <c r="M4" s="90"/>
      <c r="N4" s="90"/>
      <c r="O4" s="90"/>
      <c r="P4" s="90"/>
    </row>
    <row r="5" spans="1:21" ht="18" x14ac:dyDescent="0.2">
      <c r="A5" s="59"/>
      <c r="B5" s="73" t="s">
        <v>7</v>
      </c>
      <c r="C5" s="74">
        <f ca="1">IF($D$1&gt;0,VLOOKUP($D$1,MANSCHAFTSMELDUNG,3,0),)</f>
        <v>0</v>
      </c>
      <c r="D5" s="74"/>
      <c r="E5" s="71"/>
      <c r="F5" s="36"/>
      <c r="G5" s="88"/>
      <c r="H5" s="88"/>
      <c r="I5" s="88"/>
      <c r="J5" s="88"/>
      <c r="K5" s="88"/>
      <c r="L5" s="87"/>
      <c r="M5" s="87"/>
      <c r="N5" s="87"/>
      <c r="O5" s="87"/>
      <c r="P5" s="87"/>
    </row>
    <row r="6" spans="1:21" ht="14.25" x14ac:dyDescent="0.2">
      <c r="A6" s="59"/>
      <c r="B6" s="73"/>
      <c r="C6" s="75" t="s">
        <v>81</v>
      </c>
      <c r="D6" s="75" t="s">
        <v>71</v>
      </c>
      <c r="E6" s="75" t="s">
        <v>119</v>
      </c>
      <c r="F6" s="36"/>
      <c r="G6" s="88"/>
      <c r="H6" s="88"/>
      <c r="I6" s="88"/>
      <c r="J6" s="88"/>
      <c r="K6" s="88"/>
      <c r="L6" s="87"/>
      <c r="M6" s="87"/>
      <c r="N6" s="87"/>
      <c r="O6" s="87"/>
      <c r="P6" s="87"/>
    </row>
    <row r="7" spans="1:21" ht="18" x14ac:dyDescent="0.2">
      <c r="A7" s="59"/>
      <c r="B7" s="69" t="s">
        <v>149</v>
      </c>
      <c r="C7" s="76">
        <f ca="1">IF($D$1&gt;0,VLOOKUP($D$1,MANSCHAFTSMELDUNG,4,0),)</f>
        <v>0</v>
      </c>
      <c r="D7" s="77">
        <f ca="1">IF($D$1&gt;0,VLOOKUP($D$1,MANSCHAFTSMELDUNG,5,0),)</f>
        <v>0</v>
      </c>
      <c r="E7" s="78">
        <f ca="1">IF($D$1&gt;0,VLOOKUP($D$1,MANSCHAFTSMELDUNG,6,0),)</f>
        <v>0</v>
      </c>
      <c r="F7" s="36"/>
      <c r="G7" s="88"/>
      <c r="H7" s="88"/>
      <c r="I7" s="88"/>
      <c r="J7" s="88"/>
      <c r="K7" s="88"/>
      <c r="L7" s="87"/>
      <c r="M7" s="87"/>
      <c r="N7" s="87"/>
      <c r="O7" s="87"/>
      <c r="P7" s="87"/>
    </row>
    <row r="8" spans="1:21" ht="18.95" customHeight="1" x14ac:dyDescent="0.2">
      <c r="A8" s="36"/>
      <c r="B8" s="69" t="s">
        <v>150</v>
      </c>
      <c r="C8" s="76">
        <f ca="1">IF($D$1&gt;0,VLOOKUP($D$1,MANSCHAFTSMELDUNG,7,0),)</f>
        <v>0</v>
      </c>
      <c r="D8" s="77">
        <f ca="1">IF($D$1&gt;0,VLOOKUP($D$1,MANSCHAFTSMELDUNG,8,0),)</f>
        <v>0</v>
      </c>
      <c r="E8" s="78">
        <f ca="1">IF($D$1&gt;0,VLOOKUP($D$1,MANSCHAFTSMELDUNG,9,0),)</f>
        <v>0</v>
      </c>
      <c r="F8" s="36"/>
      <c r="G8" s="88"/>
      <c r="H8" s="88"/>
      <c r="I8" s="88"/>
      <c r="J8" s="88"/>
      <c r="K8" s="88"/>
      <c r="L8" s="87"/>
      <c r="M8" s="87"/>
      <c r="N8" s="87"/>
      <c r="O8" s="87"/>
      <c r="P8" s="87"/>
    </row>
    <row r="9" spans="1:21" ht="18.95" customHeight="1" x14ac:dyDescent="0.2">
      <c r="A9" s="36"/>
      <c r="B9" s="69" t="s">
        <v>151</v>
      </c>
      <c r="C9" s="76">
        <f ca="1">IF($D$1&gt;0,VLOOKUP($D$1,MANSCHAFTSMELDUNG,10,0),)</f>
        <v>0</v>
      </c>
      <c r="D9" s="77">
        <f ca="1">IF($D$1&gt;0,VLOOKUP($D$1,MANSCHAFTSMELDUNG,11,0),)</f>
        <v>0</v>
      </c>
      <c r="E9" s="78">
        <f ca="1">IF($D$1&gt;0,VLOOKUP($D$1,MANSCHAFTSMELDUNG,12,0),)</f>
        <v>0</v>
      </c>
      <c r="F9" s="36"/>
      <c r="G9" s="88"/>
      <c r="H9" s="88"/>
      <c r="I9" s="88"/>
      <c r="J9" s="88"/>
      <c r="K9" s="88"/>
      <c r="L9" s="87"/>
      <c r="M9" s="87"/>
      <c r="N9" s="87"/>
      <c r="O9" s="87"/>
      <c r="P9" s="87"/>
    </row>
    <row r="10" spans="1:21" ht="15" customHeight="1" thickBot="1" x14ac:dyDescent="0.25">
      <c r="A10" s="36"/>
      <c r="B10" s="36"/>
      <c r="C10" s="36"/>
      <c r="D10" s="36"/>
      <c r="E10" s="36"/>
      <c r="F10" s="36"/>
      <c r="G10" s="87"/>
      <c r="H10" s="87"/>
      <c r="I10" s="87"/>
      <c r="J10" s="87"/>
      <c r="K10" s="87"/>
      <c r="L10" s="87"/>
      <c r="M10" s="87"/>
      <c r="N10" s="87"/>
      <c r="O10" s="87"/>
      <c r="P10" s="87"/>
    </row>
    <row r="11" spans="1:21" ht="29.45" customHeight="1" thickTop="1" x14ac:dyDescent="0.2">
      <c r="A11" s="36"/>
      <c r="B11" s="142" t="s">
        <v>159</v>
      </c>
      <c r="C11" s="143"/>
      <c r="D11" s="143"/>
      <c r="E11" s="36"/>
      <c r="F11" s="36"/>
      <c r="G11" s="87"/>
      <c r="H11" s="91" t="s">
        <v>112</v>
      </c>
      <c r="I11" s="92"/>
      <c r="J11" s="93"/>
      <c r="K11" s="94" t="s">
        <v>106</v>
      </c>
      <c r="L11" s="92"/>
      <c r="M11" s="93"/>
      <c r="N11" s="91" t="s">
        <v>107</v>
      </c>
      <c r="O11" s="92"/>
      <c r="P11" s="93"/>
    </row>
    <row r="12" spans="1:21" ht="34.5" customHeight="1" x14ac:dyDescent="0.2">
      <c r="A12" s="5" t="s">
        <v>9</v>
      </c>
      <c r="B12" s="7" t="s">
        <v>84</v>
      </c>
      <c r="C12" s="7" t="s">
        <v>85</v>
      </c>
      <c r="D12" s="7" t="s">
        <v>111</v>
      </c>
      <c r="E12" s="2" t="s">
        <v>115</v>
      </c>
      <c r="F12" s="2" t="s">
        <v>24</v>
      </c>
      <c r="G12" s="58" t="s">
        <v>80</v>
      </c>
      <c r="H12" s="49" t="s">
        <v>116</v>
      </c>
      <c r="I12" s="2" t="s">
        <v>126</v>
      </c>
      <c r="J12" s="50" t="s">
        <v>122</v>
      </c>
      <c r="K12" s="49" t="s">
        <v>117</v>
      </c>
      <c r="L12" s="2" t="s">
        <v>123</v>
      </c>
      <c r="M12" s="50" t="s">
        <v>127</v>
      </c>
      <c r="N12" s="49" t="s">
        <v>118</v>
      </c>
      <c r="O12" s="2" t="s">
        <v>125</v>
      </c>
      <c r="P12" s="50" t="s">
        <v>124</v>
      </c>
      <c r="Q12" s="110" t="s">
        <v>0</v>
      </c>
      <c r="R12" s="111" t="s">
        <v>72</v>
      </c>
      <c r="S12" s="111" t="s">
        <v>79</v>
      </c>
      <c r="T12" s="111" t="s">
        <v>8</v>
      </c>
      <c r="U12" s="108" t="s">
        <v>121</v>
      </c>
    </row>
    <row r="13" spans="1:21" ht="18.95" customHeight="1" x14ac:dyDescent="0.2">
      <c r="A13" s="10">
        <v>1</v>
      </c>
      <c r="B13" s="41"/>
      <c r="C13" s="41"/>
      <c r="D13" s="41"/>
      <c r="E13" s="38"/>
      <c r="F13" s="44"/>
      <c r="G13" s="66">
        <f>IF($B13&gt;0,$C$4,)</f>
        <v>0</v>
      </c>
      <c r="H13" s="67">
        <f t="shared" ref="H13:H37" si="0">IF($B13&gt;0,$C$7,)</f>
        <v>0</v>
      </c>
      <c r="I13" s="68">
        <f t="shared" ref="I13:I37" si="1">IF($B13&gt;0,$D$7,)</f>
        <v>0</v>
      </c>
      <c r="J13" s="67">
        <f t="shared" ref="J13:J37" si="2">IF($B13&gt;0,$E$7,)</f>
        <v>0</v>
      </c>
      <c r="K13" s="67">
        <f t="shared" ref="K13:K37" si="3">IF($B13&gt;0,$C$8,)</f>
        <v>0</v>
      </c>
      <c r="L13" s="68">
        <f t="shared" ref="L13:L37" si="4">IF($B13&gt;0,$D$8,)</f>
        <v>0</v>
      </c>
      <c r="M13" s="67">
        <f t="shared" ref="M13:M37" si="5">IF($B13&gt;0,$E$8,)</f>
        <v>0</v>
      </c>
      <c r="N13" s="67">
        <f t="shared" ref="N13:N37" si="6">IF($B13&gt;0,$C$9,)</f>
        <v>0</v>
      </c>
      <c r="O13" s="68">
        <f t="shared" ref="O13:O37" si="7">IF($B13&gt;0,$D$9,)</f>
        <v>0</v>
      </c>
      <c r="P13" s="67">
        <f t="shared" ref="P13:P37" si="8">IF($B13&gt;0,$E$9,)</f>
        <v>0</v>
      </c>
      <c r="Q13" s="18">
        <f>IF($B13&gt;0,$C$2,)</f>
        <v>0</v>
      </c>
      <c r="R13" s="21">
        <f>IF($B13&gt;0,$C$3,)</f>
        <v>0</v>
      </c>
      <c r="S13" s="35">
        <f t="shared" ref="S13:S37" si="9">IF(B13&gt;0,"M",)</f>
        <v>0</v>
      </c>
      <c r="T13" s="30">
        <f t="shared" ref="T13:T37" si="10">IF($B13&gt;0,$C$5,)</f>
        <v>0</v>
      </c>
      <c r="U13" s="109">
        <f t="shared" ref="U13:U37" si="11">IF(B13&gt;0,CONCATENATE(R13," ",$D$1),)</f>
        <v>0</v>
      </c>
    </row>
    <row r="14" spans="1:21" ht="18.95" customHeight="1" x14ac:dyDescent="0.2">
      <c r="A14" s="10">
        <v>2</v>
      </c>
      <c r="B14" s="41"/>
      <c r="C14" s="9"/>
      <c r="D14" s="9"/>
      <c r="E14" s="38"/>
      <c r="F14" s="44"/>
      <c r="G14" s="66">
        <f t="shared" ref="G14:G37" si="12">IF($B14&gt;0,$C$4,)</f>
        <v>0</v>
      </c>
      <c r="H14" s="67">
        <f t="shared" si="0"/>
        <v>0</v>
      </c>
      <c r="I14" s="68">
        <f t="shared" si="1"/>
        <v>0</v>
      </c>
      <c r="J14" s="67">
        <f t="shared" si="2"/>
        <v>0</v>
      </c>
      <c r="K14" s="67">
        <f t="shared" si="3"/>
        <v>0</v>
      </c>
      <c r="L14" s="68">
        <f t="shared" si="4"/>
        <v>0</v>
      </c>
      <c r="M14" s="67">
        <f t="shared" si="5"/>
        <v>0</v>
      </c>
      <c r="N14" s="67">
        <f t="shared" si="6"/>
        <v>0</v>
      </c>
      <c r="O14" s="68">
        <f t="shared" si="7"/>
        <v>0</v>
      </c>
      <c r="P14" s="67">
        <f t="shared" si="8"/>
        <v>0</v>
      </c>
      <c r="Q14" s="18">
        <f t="shared" ref="Q14:Q37" si="13">IF($B14&gt;0,$C$2,)</f>
        <v>0</v>
      </c>
      <c r="R14" s="21">
        <f t="shared" ref="R14:R37" si="14">IF($B14&gt;0,$C$3,)</f>
        <v>0</v>
      </c>
      <c r="S14" s="35">
        <f t="shared" si="9"/>
        <v>0</v>
      </c>
      <c r="T14" s="17">
        <f t="shared" si="10"/>
        <v>0</v>
      </c>
      <c r="U14" s="109">
        <f t="shared" si="11"/>
        <v>0</v>
      </c>
    </row>
    <row r="15" spans="1:21" ht="18.95" customHeight="1" x14ac:dyDescent="0.2">
      <c r="A15" s="10">
        <v>3</v>
      </c>
      <c r="B15" s="41"/>
      <c r="C15" s="9"/>
      <c r="D15" s="9"/>
      <c r="E15" s="38"/>
      <c r="F15" s="44"/>
      <c r="G15" s="66">
        <f t="shared" si="12"/>
        <v>0</v>
      </c>
      <c r="H15" s="67">
        <f t="shared" si="0"/>
        <v>0</v>
      </c>
      <c r="I15" s="68">
        <f t="shared" si="1"/>
        <v>0</v>
      </c>
      <c r="J15" s="67">
        <f t="shared" si="2"/>
        <v>0</v>
      </c>
      <c r="K15" s="67">
        <f t="shared" si="3"/>
        <v>0</v>
      </c>
      <c r="L15" s="68">
        <f t="shared" si="4"/>
        <v>0</v>
      </c>
      <c r="M15" s="67">
        <f t="shared" si="5"/>
        <v>0</v>
      </c>
      <c r="N15" s="67">
        <f t="shared" si="6"/>
        <v>0</v>
      </c>
      <c r="O15" s="68">
        <f t="shared" si="7"/>
        <v>0</v>
      </c>
      <c r="P15" s="67">
        <f t="shared" si="8"/>
        <v>0</v>
      </c>
      <c r="Q15" s="18">
        <f t="shared" si="13"/>
        <v>0</v>
      </c>
      <c r="R15" s="21">
        <f t="shared" si="14"/>
        <v>0</v>
      </c>
      <c r="S15" s="35">
        <f t="shared" si="9"/>
        <v>0</v>
      </c>
      <c r="T15" s="17">
        <f t="shared" si="10"/>
        <v>0</v>
      </c>
      <c r="U15" s="109">
        <f t="shared" si="11"/>
        <v>0</v>
      </c>
    </row>
    <row r="16" spans="1:21" ht="18.95" customHeight="1" x14ac:dyDescent="0.2">
      <c r="A16" s="10">
        <v>4</v>
      </c>
      <c r="B16" s="41"/>
      <c r="C16" s="9"/>
      <c r="D16" s="9"/>
      <c r="E16" s="38"/>
      <c r="F16" s="44"/>
      <c r="G16" s="66">
        <f t="shared" si="12"/>
        <v>0</v>
      </c>
      <c r="H16" s="67">
        <f t="shared" si="0"/>
        <v>0</v>
      </c>
      <c r="I16" s="68">
        <f t="shared" si="1"/>
        <v>0</v>
      </c>
      <c r="J16" s="67">
        <f t="shared" si="2"/>
        <v>0</v>
      </c>
      <c r="K16" s="67">
        <f t="shared" si="3"/>
        <v>0</v>
      </c>
      <c r="L16" s="68">
        <f t="shared" si="4"/>
        <v>0</v>
      </c>
      <c r="M16" s="67">
        <f t="shared" si="5"/>
        <v>0</v>
      </c>
      <c r="N16" s="67">
        <f t="shared" si="6"/>
        <v>0</v>
      </c>
      <c r="O16" s="68">
        <f t="shared" si="7"/>
        <v>0</v>
      </c>
      <c r="P16" s="67">
        <f t="shared" si="8"/>
        <v>0</v>
      </c>
      <c r="Q16" s="18">
        <f t="shared" si="13"/>
        <v>0</v>
      </c>
      <c r="R16" s="21">
        <f t="shared" si="14"/>
        <v>0</v>
      </c>
      <c r="S16" s="35">
        <f t="shared" si="9"/>
        <v>0</v>
      </c>
      <c r="T16" s="17">
        <f t="shared" si="10"/>
        <v>0</v>
      </c>
      <c r="U16" s="109">
        <f t="shared" si="11"/>
        <v>0</v>
      </c>
    </row>
    <row r="17" spans="1:21" ht="18.95" customHeight="1" x14ac:dyDescent="0.2">
      <c r="A17" s="10">
        <v>5</v>
      </c>
      <c r="B17" s="41"/>
      <c r="C17" s="9"/>
      <c r="D17" s="9"/>
      <c r="E17" s="38"/>
      <c r="F17" s="44"/>
      <c r="G17" s="66">
        <f t="shared" si="12"/>
        <v>0</v>
      </c>
      <c r="H17" s="67">
        <f t="shared" si="0"/>
        <v>0</v>
      </c>
      <c r="I17" s="68">
        <f t="shared" si="1"/>
        <v>0</v>
      </c>
      <c r="J17" s="67">
        <f t="shared" si="2"/>
        <v>0</v>
      </c>
      <c r="K17" s="67">
        <f t="shared" si="3"/>
        <v>0</v>
      </c>
      <c r="L17" s="68">
        <f t="shared" si="4"/>
        <v>0</v>
      </c>
      <c r="M17" s="67">
        <f t="shared" si="5"/>
        <v>0</v>
      </c>
      <c r="N17" s="67">
        <f t="shared" si="6"/>
        <v>0</v>
      </c>
      <c r="O17" s="68">
        <f t="shared" si="7"/>
        <v>0</v>
      </c>
      <c r="P17" s="67">
        <f t="shared" si="8"/>
        <v>0</v>
      </c>
      <c r="Q17" s="18">
        <f t="shared" si="13"/>
        <v>0</v>
      </c>
      <c r="R17" s="21">
        <f t="shared" si="14"/>
        <v>0</v>
      </c>
      <c r="S17" s="35">
        <f t="shared" si="9"/>
        <v>0</v>
      </c>
      <c r="T17" s="17">
        <f t="shared" si="10"/>
        <v>0</v>
      </c>
      <c r="U17" s="109">
        <f t="shared" si="11"/>
        <v>0</v>
      </c>
    </row>
    <row r="18" spans="1:21" ht="18.95" customHeight="1" x14ac:dyDescent="0.2">
      <c r="A18" s="10">
        <v>6</v>
      </c>
      <c r="B18" s="41"/>
      <c r="C18" s="9"/>
      <c r="D18" s="9"/>
      <c r="E18" s="38"/>
      <c r="F18" s="44"/>
      <c r="G18" s="66">
        <f t="shared" si="12"/>
        <v>0</v>
      </c>
      <c r="H18" s="67">
        <f t="shared" si="0"/>
        <v>0</v>
      </c>
      <c r="I18" s="68">
        <f t="shared" si="1"/>
        <v>0</v>
      </c>
      <c r="J18" s="67">
        <f t="shared" si="2"/>
        <v>0</v>
      </c>
      <c r="K18" s="67">
        <f t="shared" si="3"/>
        <v>0</v>
      </c>
      <c r="L18" s="68">
        <f t="shared" si="4"/>
        <v>0</v>
      </c>
      <c r="M18" s="67">
        <f t="shared" si="5"/>
        <v>0</v>
      </c>
      <c r="N18" s="67">
        <f t="shared" si="6"/>
        <v>0</v>
      </c>
      <c r="O18" s="68">
        <f t="shared" si="7"/>
        <v>0</v>
      </c>
      <c r="P18" s="67">
        <f t="shared" si="8"/>
        <v>0</v>
      </c>
      <c r="Q18" s="18">
        <f t="shared" si="13"/>
        <v>0</v>
      </c>
      <c r="R18" s="21">
        <f t="shared" si="14"/>
        <v>0</v>
      </c>
      <c r="S18" s="35">
        <f t="shared" si="9"/>
        <v>0</v>
      </c>
      <c r="T18" s="17">
        <f t="shared" si="10"/>
        <v>0</v>
      </c>
      <c r="U18" s="109">
        <f t="shared" si="11"/>
        <v>0</v>
      </c>
    </row>
    <row r="19" spans="1:21" ht="18.95" customHeight="1" x14ac:dyDescent="0.2">
      <c r="A19" s="10">
        <v>7</v>
      </c>
      <c r="B19" s="41"/>
      <c r="C19" s="9"/>
      <c r="D19" s="9"/>
      <c r="E19" s="38"/>
      <c r="F19" s="44"/>
      <c r="G19" s="66">
        <f t="shared" si="12"/>
        <v>0</v>
      </c>
      <c r="H19" s="67">
        <f t="shared" si="0"/>
        <v>0</v>
      </c>
      <c r="I19" s="68">
        <f t="shared" si="1"/>
        <v>0</v>
      </c>
      <c r="J19" s="67">
        <f t="shared" si="2"/>
        <v>0</v>
      </c>
      <c r="K19" s="67">
        <f t="shared" si="3"/>
        <v>0</v>
      </c>
      <c r="L19" s="68">
        <f t="shared" si="4"/>
        <v>0</v>
      </c>
      <c r="M19" s="67">
        <f t="shared" si="5"/>
        <v>0</v>
      </c>
      <c r="N19" s="67">
        <f t="shared" si="6"/>
        <v>0</v>
      </c>
      <c r="O19" s="68">
        <f t="shared" si="7"/>
        <v>0</v>
      </c>
      <c r="P19" s="67">
        <f t="shared" si="8"/>
        <v>0</v>
      </c>
      <c r="Q19" s="18">
        <f t="shared" si="13"/>
        <v>0</v>
      </c>
      <c r="R19" s="21">
        <f t="shared" si="14"/>
        <v>0</v>
      </c>
      <c r="S19" s="35">
        <f t="shared" si="9"/>
        <v>0</v>
      </c>
      <c r="T19" s="17">
        <f t="shared" si="10"/>
        <v>0</v>
      </c>
      <c r="U19" s="109">
        <f t="shared" si="11"/>
        <v>0</v>
      </c>
    </row>
    <row r="20" spans="1:21" ht="18.95" customHeight="1" x14ac:dyDescent="0.2">
      <c r="A20" s="10">
        <v>8</v>
      </c>
      <c r="B20" s="41"/>
      <c r="C20" s="9"/>
      <c r="D20" s="9"/>
      <c r="E20" s="38"/>
      <c r="F20" s="44"/>
      <c r="G20" s="66">
        <f t="shared" si="12"/>
        <v>0</v>
      </c>
      <c r="H20" s="67">
        <f t="shared" si="0"/>
        <v>0</v>
      </c>
      <c r="I20" s="68">
        <f t="shared" si="1"/>
        <v>0</v>
      </c>
      <c r="J20" s="67">
        <f t="shared" si="2"/>
        <v>0</v>
      </c>
      <c r="K20" s="67">
        <f t="shared" si="3"/>
        <v>0</v>
      </c>
      <c r="L20" s="68">
        <f t="shared" si="4"/>
        <v>0</v>
      </c>
      <c r="M20" s="67">
        <f t="shared" si="5"/>
        <v>0</v>
      </c>
      <c r="N20" s="67">
        <f t="shared" si="6"/>
        <v>0</v>
      </c>
      <c r="O20" s="68">
        <f t="shared" si="7"/>
        <v>0</v>
      </c>
      <c r="P20" s="67">
        <f t="shared" si="8"/>
        <v>0</v>
      </c>
      <c r="Q20" s="18">
        <f t="shared" si="13"/>
        <v>0</v>
      </c>
      <c r="R20" s="21">
        <f t="shared" si="14"/>
        <v>0</v>
      </c>
      <c r="S20" s="35">
        <f t="shared" si="9"/>
        <v>0</v>
      </c>
      <c r="T20" s="17">
        <f t="shared" si="10"/>
        <v>0</v>
      </c>
      <c r="U20" s="109">
        <f t="shared" si="11"/>
        <v>0</v>
      </c>
    </row>
    <row r="21" spans="1:21" ht="18.95" customHeight="1" x14ac:dyDescent="0.2">
      <c r="A21" s="10">
        <v>9</v>
      </c>
      <c r="B21" s="41"/>
      <c r="C21" s="9"/>
      <c r="D21" s="9"/>
      <c r="E21" s="38"/>
      <c r="F21" s="44"/>
      <c r="G21" s="66">
        <f t="shared" si="12"/>
        <v>0</v>
      </c>
      <c r="H21" s="67">
        <f t="shared" si="0"/>
        <v>0</v>
      </c>
      <c r="I21" s="68">
        <f t="shared" si="1"/>
        <v>0</v>
      </c>
      <c r="J21" s="67">
        <f t="shared" si="2"/>
        <v>0</v>
      </c>
      <c r="K21" s="67">
        <f t="shared" si="3"/>
        <v>0</v>
      </c>
      <c r="L21" s="68">
        <f t="shared" si="4"/>
        <v>0</v>
      </c>
      <c r="M21" s="67">
        <f t="shared" si="5"/>
        <v>0</v>
      </c>
      <c r="N21" s="67">
        <f t="shared" si="6"/>
        <v>0</v>
      </c>
      <c r="O21" s="68">
        <f t="shared" si="7"/>
        <v>0</v>
      </c>
      <c r="P21" s="67">
        <f t="shared" si="8"/>
        <v>0</v>
      </c>
      <c r="Q21" s="18">
        <f t="shared" si="13"/>
        <v>0</v>
      </c>
      <c r="R21" s="21">
        <f t="shared" si="14"/>
        <v>0</v>
      </c>
      <c r="S21" s="35">
        <f t="shared" si="9"/>
        <v>0</v>
      </c>
      <c r="T21" s="17">
        <f t="shared" si="10"/>
        <v>0</v>
      </c>
      <c r="U21" s="109">
        <f t="shared" si="11"/>
        <v>0</v>
      </c>
    </row>
    <row r="22" spans="1:21" ht="18.95" customHeight="1" x14ac:dyDescent="0.2">
      <c r="A22" s="10">
        <v>10</v>
      </c>
      <c r="B22" s="41"/>
      <c r="C22" s="9"/>
      <c r="D22" s="9"/>
      <c r="E22" s="38"/>
      <c r="F22" s="44"/>
      <c r="G22" s="66">
        <f t="shared" si="12"/>
        <v>0</v>
      </c>
      <c r="H22" s="67">
        <f t="shared" si="0"/>
        <v>0</v>
      </c>
      <c r="I22" s="68">
        <f t="shared" si="1"/>
        <v>0</v>
      </c>
      <c r="J22" s="67">
        <f t="shared" si="2"/>
        <v>0</v>
      </c>
      <c r="K22" s="67">
        <f t="shared" si="3"/>
        <v>0</v>
      </c>
      <c r="L22" s="68">
        <f t="shared" si="4"/>
        <v>0</v>
      </c>
      <c r="M22" s="67">
        <f t="shared" si="5"/>
        <v>0</v>
      </c>
      <c r="N22" s="67">
        <f t="shared" si="6"/>
        <v>0</v>
      </c>
      <c r="O22" s="68">
        <f t="shared" si="7"/>
        <v>0</v>
      </c>
      <c r="P22" s="67">
        <f t="shared" si="8"/>
        <v>0</v>
      </c>
      <c r="Q22" s="18">
        <f t="shared" si="13"/>
        <v>0</v>
      </c>
      <c r="R22" s="21">
        <f t="shared" si="14"/>
        <v>0</v>
      </c>
      <c r="S22" s="35">
        <f t="shared" si="9"/>
        <v>0</v>
      </c>
      <c r="T22" s="17">
        <f t="shared" si="10"/>
        <v>0</v>
      </c>
      <c r="U22" s="109">
        <f t="shared" si="11"/>
        <v>0</v>
      </c>
    </row>
    <row r="23" spans="1:21" ht="18.95" customHeight="1" x14ac:dyDescent="0.2">
      <c r="A23" s="10">
        <v>11</v>
      </c>
      <c r="B23" s="41"/>
      <c r="C23" s="9"/>
      <c r="D23" s="9"/>
      <c r="E23" s="38"/>
      <c r="F23" s="44"/>
      <c r="G23" s="66">
        <f t="shared" si="12"/>
        <v>0</v>
      </c>
      <c r="H23" s="67">
        <f t="shared" si="0"/>
        <v>0</v>
      </c>
      <c r="I23" s="68">
        <f t="shared" si="1"/>
        <v>0</v>
      </c>
      <c r="J23" s="67">
        <f t="shared" si="2"/>
        <v>0</v>
      </c>
      <c r="K23" s="67">
        <f t="shared" si="3"/>
        <v>0</v>
      </c>
      <c r="L23" s="68">
        <f t="shared" si="4"/>
        <v>0</v>
      </c>
      <c r="M23" s="67">
        <f t="shared" si="5"/>
        <v>0</v>
      </c>
      <c r="N23" s="67">
        <f t="shared" si="6"/>
        <v>0</v>
      </c>
      <c r="O23" s="68">
        <f t="shared" si="7"/>
        <v>0</v>
      </c>
      <c r="P23" s="67">
        <f t="shared" si="8"/>
        <v>0</v>
      </c>
      <c r="Q23" s="18">
        <f t="shared" si="13"/>
        <v>0</v>
      </c>
      <c r="R23" s="21">
        <f t="shared" si="14"/>
        <v>0</v>
      </c>
      <c r="S23" s="35">
        <f t="shared" si="9"/>
        <v>0</v>
      </c>
      <c r="T23" s="17">
        <f t="shared" si="10"/>
        <v>0</v>
      </c>
      <c r="U23" s="109">
        <f t="shared" si="11"/>
        <v>0</v>
      </c>
    </row>
    <row r="24" spans="1:21" ht="18.95" customHeight="1" x14ac:dyDescent="0.2">
      <c r="A24" s="10">
        <v>12</v>
      </c>
      <c r="B24" s="41"/>
      <c r="C24" s="9"/>
      <c r="D24" s="9"/>
      <c r="E24" s="38"/>
      <c r="F24" s="44"/>
      <c r="G24" s="66">
        <f t="shared" si="12"/>
        <v>0</v>
      </c>
      <c r="H24" s="67">
        <f t="shared" si="0"/>
        <v>0</v>
      </c>
      <c r="I24" s="68">
        <f t="shared" si="1"/>
        <v>0</v>
      </c>
      <c r="J24" s="67">
        <f t="shared" si="2"/>
        <v>0</v>
      </c>
      <c r="K24" s="67">
        <f t="shared" si="3"/>
        <v>0</v>
      </c>
      <c r="L24" s="68">
        <f t="shared" si="4"/>
        <v>0</v>
      </c>
      <c r="M24" s="67">
        <f t="shared" si="5"/>
        <v>0</v>
      </c>
      <c r="N24" s="67">
        <f t="shared" si="6"/>
        <v>0</v>
      </c>
      <c r="O24" s="68">
        <f t="shared" si="7"/>
        <v>0</v>
      </c>
      <c r="P24" s="67">
        <f t="shared" si="8"/>
        <v>0</v>
      </c>
      <c r="Q24" s="18">
        <f t="shared" si="13"/>
        <v>0</v>
      </c>
      <c r="R24" s="21">
        <f t="shared" si="14"/>
        <v>0</v>
      </c>
      <c r="S24" s="35">
        <f t="shared" si="9"/>
        <v>0</v>
      </c>
      <c r="T24" s="17">
        <f t="shared" si="10"/>
        <v>0</v>
      </c>
      <c r="U24" s="109">
        <f t="shared" si="11"/>
        <v>0</v>
      </c>
    </row>
    <row r="25" spans="1:21" ht="18.95" customHeight="1" x14ac:dyDescent="0.2">
      <c r="A25" s="10">
        <v>13</v>
      </c>
      <c r="B25" s="41"/>
      <c r="C25" s="9"/>
      <c r="D25" s="9"/>
      <c r="E25" s="38"/>
      <c r="F25" s="44"/>
      <c r="G25" s="66">
        <f t="shared" si="12"/>
        <v>0</v>
      </c>
      <c r="H25" s="67">
        <f t="shared" si="0"/>
        <v>0</v>
      </c>
      <c r="I25" s="68">
        <f t="shared" si="1"/>
        <v>0</v>
      </c>
      <c r="J25" s="67">
        <f t="shared" si="2"/>
        <v>0</v>
      </c>
      <c r="K25" s="67">
        <f t="shared" si="3"/>
        <v>0</v>
      </c>
      <c r="L25" s="68">
        <f t="shared" si="4"/>
        <v>0</v>
      </c>
      <c r="M25" s="67">
        <f t="shared" si="5"/>
        <v>0</v>
      </c>
      <c r="N25" s="67">
        <f t="shared" si="6"/>
        <v>0</v>
      </c>
      <c r="O25" s="68">
        <f t="shared" si="7"/>
        <v>0</v>
      </c>
      <c r="P25" s="67">
        <f t="shared" si="8"/>
        <v>0</v>
      </c>
      <c r="Q25" s="18">
        <f t="shared" si="13"/>
        <v>0</v>
      </c>
      <c r="R25" s="21">
        <f t="shared" si="14"/>
        <v>0</v>
      </c>
      <c r="S25" s="35">
        <f t="shared" si="9"/>
        <v>0</v>
      </c>
      <c r="T25" s="17">
        <f t="shared" si="10"/>
        <v>0</v>
      </c>
      <c r="U25" s="109">
        <f t="shared" si="11"/>
        <v>0</v>
      </c>
    </row>
    <row r="26" spans="1:21" ht="18.95" customHeight="1" x14ac:dyDescent="0.2">
      <c r="A26" s="10">
        <v>14</v>
      </c>
      <c r="B26" s="41"/>
      <c r="C26" s="9"/>
      <c r="D26" s="9"/>
      <c r="E26" s="38"/>
      <c r="F26" s="44"/>
      <c r="G26" s="66">
        <f t="shared" si="12"/>
        <v>0</v>
      </c>
      <c r="H26" s="67">
        <f t="shared" si="0"/>
        <v>0</v>
      </c>
      <c r="I26" s="68">
        <f t="shared" si="1"/>
        <v>0</v>
      </c>
      <c r="J26" s="67">
        <f t="shared" si="2"/>
        <v>0</v>
      </c>
      <c r="K26" s="67">
        <f t="shared" si="3"/>
        <v>0</v>
      </c>
      <c r="L26" s="68">
        <f t="shared" si="4"/>
        <v>0</v>
      </c>
      <c r="M26" s="67">
        <f t="shared" si="5"/>
        <v>0</v>
      </c>
      <c r="N26" s="67">
        <f t="shared" si="6"/>
        <v>0</v>
      </c>
      <c r="O26" s="68">
        <f t="shared" si="7"/>
        <v>0</v>
      </c>
      <c r="P26" s="67">
        <f t="shared" si="8"/>
        <v>0</v>
      </c>
      <c r="Q26" s="18">
        <f t="shared" si="13"/>
        <v>0</v>
      </c>
      <c r="R26" s="21">
        <f t="shared" si="14"/>
        <v>0</v>
      </c>
      <c r="S26" s="35">
        <f t="shared" si="9"/>
        <v>0</v>
      </c>
      <c r="T26" s="17">
        <f t="shared" si="10"/>
        <v>0</v>
      </c>
      <c r="U26" s="109">
        <f t="shared" si="11"/>
        <v>0</v>
      </c>
    </row>
    <row r="27" spans="1:21" ht="18.95" customHeight="1" x14ac:dyDescent="0.2">
      <c r="A27" s="10">
        <v>15</v>
      </c>
      <c r="B27" s="41"/>
      <c r="C27" s="9"/>
      <c r="D27" s="9"/>
      <c r="E27" s="38"/>
      <c r="F27" s="44"/>
      <c r="G27" s="66">
        <f t="shared" si="12"/>
        <v>0</v>
      </c>
      <c r="H27" s="67">
        <f t="shared" si="0"/>
        <v>0</v>
      </c>
      <c r="I27" s="68">
        <f t="shared" si="1"/>
        <v>0</v>
      </c>
      <c r="J27" s="67">
        <f t="shared" si="2"/>
        <v>0</v>
      </c>
      <c r="K27" s="67">
        <f t="shared" si="3"/>
        <v>0</v>
      </c>
      <c r="L27" s="68">
        <f t="shared" si="4"/>
        <v>0</v>
      </c>
      <c r="M27" s="67">
        <f t="shared" si="5"/>
        <v>0</v>
      </c>
      <c r="N27" s="67">
        <f t="shared" si="6"/>
        <v>0</v>
      </c>
      <c r="O27" s="68">
        <f t="shared" si="7"/>
        <v>0</v>
      </c>
      <c r="P27" s="67">
        <f t="shared" si="8"/>
        <v>0</v>
      </c>
      <c r="Q27" s="18">
        <f t="shared" si="13"/>
        <v>0</v>
      </c>
      <c r="R27" s="21">
        <f t="shared" si="14"/>
        <v>0</v>
      </c>
      <c r="S27" s="35">
        <f t="shared" si="9"/>
        <v>0</v>
      </c>
      <c r="T27" s="17">
        <f t="shared" si="10"/>
        <v>0</v>
      </c>
      <c r="U27" s="109">
        <f t="shared" si="11"/>
        <v>0</v>
      </c>
    </row>
    <row r="28" spans="1:21" ht="18.95" customHeight="1" x14ac:dyDescent="0.2">
      <c r="A28" s="10">
        <v>16</v>
      </c>
      <c r="B28" s="41"/>
      <c r="C28" s="9"/>
      <c r="D28" s="9"/>
      <c r="E28" s="38"/>
      <c r="F28" s="44"/>
      <c r="G28" s="66">
        <f t="shared" si="12"/>
        <v>0</v>
      </c>
      <c r="H28" s="67">
        <f t="shared" si="0"/>
        <v>0</v>
      </c>
      <c r="I28" s="68">
        <f t="shared" si="1"/>
        <v>0</v>
      </c>
      <c r="J28" s="67">
        <f t="shared" si="2"/>
        <v>0</v>
      </c>
      <c r="K28" s="67">
        <f t="shared" si="3"/>
        <v>0</v>
      </c>
      <c r="L28" s="68">
        <f t="shared" si="4"/>
        <v>0</v>
      </c>
      <c r="M28" s="67">
        <f t="shared" si="5"/>
        <v>0</v>
      </c>
      <c r="N28" s="67">
        <f t="shared" si="6"/>
        <v>0</v>
      </c>
      <c r="O28" s="68">
        <f t="shared" si="7"/>
        <v>0</v>
      </c>
      <c r="P28" s="67">
        <f t="shared" si="8"/>
        <v>0</v>
      </c>
      <c r="Q28" s="18">
        <f t="shared" si="13"/>
        <v>0</v>
      </c>
      <c r="R28" s="21">
        <f t="shared" si="14"/>
        <v>0</v>
      </c>
      <c r="S28" s="35">
        <f t="shared" si="9"/>
        <v>0</v>
      </c>
      <c r="T28" s="17">
        <f t="shared" si="10"/>
        <v>0</v>
      </c>
      <c r="U28" s="109">
        <f t="shared" si="11"/>
        <v>0</v>
      </c>
    </row>
    <row r="29" spans="1:21" ht="18.95" customHeight="1" x14ac:dyDescent="0.2">
      <c r="A29" s="10">
        <v>17</v>
      </c>
      <c r="B29" s="41"/>
      <c r="C29" s="9"/>
      <c r="D29" s="9"/>
      <c r="E29" s="38"/>
      <c r="F29" s="44"/>
      <c r="G29" s="66">
        <f t="shared" si="12"/>
        <v>0</v>
      </c>
      <c r="H29" s="67">
        <f t="shared" si="0"/>
        <v>0</v>
      </c>
      <c r="I29" s="68">
        <f t="shared" si="1"/>
        <v>0</v>
      </c>
      <c r="J29" s="67">
        <f t="shared" si="2"/>
        <v>0</v>
      </c>
      <c r="K29" s="67">
        <f t="shared" si="3"/>
        <v>0</v>
      </c>
      <c r="L29" s="68">
        <f t="shared" si="4"/>
        <v>0</v>
      </c>
      <c r="M29" s="67">
        <f t="shared" si="5"/>
        <v>0</v>
      </c>
      <c r="N29" s="67">
        <f t="shared" si="6"/>
        <v>0</v>
      </c>
      <c r="O29" s="68">
        <f t="shared" si="7"/>
        <v>0</v>
      </c>
      <c r="P29" s="67">
        <f t="shared" si="8"/>
        <v>0</v>
      </c>
      <c r="Q29" s="18">
        <f t="shared" si="13"/>
        <v>0</v>
      </c>
      <c r="R29" s="21">
        <f t="shared" si="14"/>
        <v>0</v>
      </c>
      <c r="S29" s="35">
        <f t="shared" si="9"/>
        <v>0</v>
      </c>
      <c r="T29" s="17">
        <f t="shared" si="10"/>
        <v>0</v>
      </c>
      <c r="U29" s="109">
        <f t="shared" si="11"/>
        <v>0</v>
      </c>
    </row>
    <row r="30" spans="1:21" ht="18.95" customHeight="1" x14ac:dyDescent="0.2">
      <c r="A30" s="10">
        <v>18</v>
      </c>
      <c r="B30" s="41"/>
      <c r="C30" s="9"/>
      <c r="D30" s="9"/>
      <c r="E30" s="38"/>
      <c r="F30" s="44"/>
      <c r="G30" s="66">
        <f t="shared" si="12"/>
        <v>0</v>
      </c>
      <c r="H30" s="67">
        <f t="shared" si="0"/>
        <v>0</v>
      </c>
      <c r="I30" s="68">
        <f t="shared" si="1"/>
        <v>0</v>
      </c>
      <c r="J30" s="67">
        <f t="shared" si="2"/>
        <v>0</v>
      </c>
      <c r="K30" s="67">
        <f t="shared" si="3"/>
        <v>0</v>
      </c>
      <c r="L30" s="68">
        <f t="shared" si="4"/>
        <v>0</v>
      </c>
      <c r="M30" s="67">
        <f t="shared" si="5"/>
        <v>0</v>
      </c>
      <c r="N30" s="67">
        <f t="shared" si="6"/>
        <v>0</v>
      </c>
      <c r="O30" s="68">
        <f t="shared" si="7"/>
        <v>0</v>
      </c>
      <c r="P30" s="67">
        <f t="shared" si="8"/>
        <v>0</v>
      </c>
      <c r="Q30" s="18">
        <f t="shared" si="13"/>
        <v>0</v>
      </c>
      <c r="R30" s="21">
        <f t="shared" si="14"/>
        <v>0</v>
      </c>
      <c r="S30" s="35">
        <f t="shared" si="9"/>
        <v>0</v>
      </c>
      <c r="T30" s="17">
        <f t="shared" si="10"/>
        <v>0</v>
      </c>
      <c r="U30" s="109">
        <f t="shared" si="11"/>
        <v>0</v>
      </c>
    </row>
    <row r="31" spans="1:21" ht="18.95" customHeight="1" x14ac:dyDescent="0.2">
      <c r="A31" s="10">
        <v>19</v>
      </c>
      <c r="B31" s="41"/>
      <c r="C31" s="9"/>
      <c r="D31" s="9"/>
      <c r="E31" s="38"/>
      <c r="F31" s="44"/>
      <c r="G31" s="66">
        <f t="shared" si="12"/>
        <v>0</v>
      </c>
      <c r="H31" s="67">
        <f t="shared" si="0"/>
        <v>0</v>
      </c>
      <c r="I31" s="68">
        <f t="shared" si="1"/>
        <v>0</v>
      </c>
      <c r="J31" s="67">
        <f t="shared" si="2"/>
        <v>0</v>
      </c>
      <c r="K31" s="67">
        <f t="shared" si="3"/>
        <v>0</v>
      </c>
      <c r="L31" s="68">
        <f t="shared" si="4"/>
        <v>0</v>
      </c>
      <c r="M31" s="67">
        <f t="shared" si="5"/>
        <v>0</v>
      </c>
      <c r="N31" s="67">
        <f t="shared" si="6"/>
        <v>0</v>
      </c>
      <c r="O31" s="68">
        <f t="shared" si="7"/>
        <v>0</v>
      </c>
      <c r="P31" s="67">
        <f t="shared" si="8"/>
        <v>0</v>
      </c>
      <c r="Q31" s="18">
        <f t="shared" si="13"/>
        <v>0</v>
      </c>
      <c r="R31" s="21">
        <f t="shared" si="14"/>
        <v>0</v>
      </c>
      <c r="S31" s="35">
        <f t="shared" si="9"/>
        <v>0</v>
      </c>
      <c r="T31" s="17">
        <f t="shared" si="10"/>
        <v>0</v>
      </c>
      <c r="U31" s="109">
        <f t="shared" si="11"/>
        <v>0</v>
      </c>
    </row>
    <row r="32" spans="1:21" ht="18.95" customHeight="1" x14ac:dyDescent="0.2">
      <c r="A32" s="10">
        <v>20</v>
      </c>
      <c r="B32" s="41"/>
      <c r="C32" s="9"/>
      <c r="D32" s="9"/>
      <c r="E32" s="38"/>
      <c r="F32" s="44"/>
      <c r="G32" s="66">
        <f t="shared" si="12"/>
        <v>0</v>
      </c>
      <c r="H32" s="67">
        <f t="shared" si="0"/>
        <v>0</v>
      </c>
      <c r="I32" s="68">
        <f t="shared" si="1"/>
        <v>0</v>
      </c>
      <c r="J32" s="67">
        <f t="shared" si="2"/>
        <v>0</v>
      </c>
      <c r="K32" s="67">
        <f t="shared" si="3"/>
        <v>0</v>
      </c>
      <c r="L32" s="68">
        <f t="shared" si="4"/>
        <v>0</v>
      </c>
      <c r="M32" s="67">
        <f t="shared" si="5"/>
        <v>0</v>
      </c>
      <c r="N32" s="67">
        <f t="shared" si="6"/>
        <v>0</v>
      </c>
      <c r="O32" s="68">
        <f t="shared" si="7"/>
        <v>0</v>
      </c>
      <c r="P32" s="67">
        <f t="shared" si="8"/>
        <v>0</v>
      </c>
      <c r="Q32" s="18">
        <f t="shared" si="13"/>
        <v>0</v>
      </c>
      <c r="R32" s="21">
        <f t="shared" si="14"/>
        <v>0</v>
      </c>
      <c r="S32" s="35">
        <f t="shared" si="9"/>
        <v>0</v>
      </c>
      <c r="T32" s="17">
        <f t="shared" si="10"/>
        <v>0</v>
      </c>
      <c r="U32" s="109">
        <f t="shared" si="11"/>
        <v>0</v>
      </c>
    </row>
    <row r="33" spans="1:21" ht="18.95" customHeight="1" x14ac:dyDescent="0.2">
      <c r="A33" s="10">
        <v>21</v>
      </c>
      <c r="B33" s="41"/>
      <c r="C33" s="9"/>
      <c r="D33" s="9"/>
      <c r="E33" s="38"/>
      <c r="F33" s="44"/>
      <c r="G33" s="66">
        <f t="shared" si="12"/>
        <v>0</v>
      </c>
      <c r="H33" s="67">
        <f t="shared" si="0"/>
        <v>0</v>
      </c>
      <c r="I33" s="68">
        <f t="shared" si="1"/>
        <v>0</v>
      </c>
      <c r="J33" s="67">
        <f t="shared" si="2"/>
        <v>0</v>
      </c>
      <c r="K33" s="67">
        <f t="shared" si="3"/>
        <v>0</v>
      </c>
      <c r="L33" s="68">
        <f t="shared" si="4"/>
        <v>0</v>
      </c>
      <c r="M33" s="67">
        <f t="shared" si="5"/>
        <v>0</v>
      </c>
      <c r="N33" s="67">
        <f t="shared" si="6"/>
        <v>0</v>
      </c>
      <c r="O33" s="68">
        <f t="shared" si="7"/>
        <v>0</v>
      </c>
      <c r="P33" s="67">
        <f t="shared" si="8"/>
        <v>0</v>
      </c>
      <c r="Q33" s="18">
        <f t="shared" si="13"/>
        <v>0</v>
      </c>
      <c r="R33" s="21">
        <f t="shared" si="14"/>
        <v>0</v>
      </c>
      <c r="S33" s="35">
        <f t="shared" si="9"/>
        <v>0</v>
      </c>
      <c r="T33" s="17">
        <f t="shared" si="10"/>
        <v>0</v>
      </c>
      <c r="U33" s="109">
        <f t="shared" si="11"/>
        <v>0</v>
      </c>
    </row>
    <row r="34" spans="1:21" ht="18.95" customHeight="1" x14ac:dyDescent="0.2">
      <c r="A34" s="10">
        <v>22</v>
      </c>
      <c r="B34" s="41"/>
      <c r="C34" s="9"/>
      <c r="D34" s="9"/>
      <c r="E34" s="38"/>
      <c r="F34" s="44"/>
      <c r="G34" s="66">
        <f t="shared" si="12"/>
        <v>0</v>
      </c>
      <c r="H34" s="67">
        <f t="shared" si="0"/>
        <v>0</v>
      </c>
      <c r="I34" s="68">
        <f t="shared" si="1"/>
        <v>0</v>
      </c>
      <c r="J34" s="67">
        <f t="shared" si="2"/>
        <v>0</v>
      </c>
      <c r="K34" s="67">
        <f t="shared" si="3"/>
        <v>0</v>
      </c>
      <c r="L34" s="68">
        <f t="shared" si="4"/>
        <v>0</v>
      </c>
      <c r="M34" s="67">
        <f t="shared" si="5"/>
        <v>0</v>
      </c>
      <c r="N34" s="67">
        <f t="shared" si="6"/>
        <v>0</v>
      </c>
      <c r="O34" s="68">
        <f t="shared" si="7"/>
        <v>0</v>
      </c>
      <c r="P34" s="67">
        <f t="shared" si="8"/>
        <v>0</v>
      </c>
      <c r="Q34" s="18">
        <f t="shared" si="13"/>
        <v>0</v>
      </c>
      <c r="R34" s="21">
        <f t="shared" si="14"/>
        <v>0</v>
      </c>
      <c r="S34" s="35">
        <f t="shared" si="9"/>
        <v>0</v>
      </c>
      <c r="T34" s="17">
        <f t="shared" si="10"/>
        <v>0</v>
      </c>
      <c r="U34" s="109">
        <f t="shared" si="11"/>
        <v>0</v>
      </c>
    </row>
    <row r="35" spans="1:21" ht="18.95" customHeight="1" x14ac:dyDescent="0.2">
      <c r="A35" s="10">
        <v>23</v>
      </c>
      <c r="B35" s="41"/>
      <c r="C35" s="9"/>
      <c r="D35" s="9"/>
      <c r="E35" s="38"/>
      <c r="F35" s="44"/>
      <c r="G35" s="66">
        <f t="shared" si="12"/>
        <v>0</v>
      </c>
      <c r="H35" s="67">
        <f t="shared" si="0"/>
        <v>0</v>
      </c>
      <c r="I35" s="68">
        <f t="shared" si="1"/>
        <v>0</v>
      </c>
      <c r="J35" s="67">
        <f t="shared" si="2"/>
        <v>0</v>
      </c>
      <c r="K35" s="67">
        <f t="shared" si="3"/>
        <v>0</v>
      </c>
      <c r="L35" s="68">
        <f t="shared" si="4"/>
        <v>0</v>
      </c>
      <c r="M35" s="67">
        <f t="shared" si="5"/>
        <v>0</v>
      </c>
      <c r="N35" s="67">
        <f t="shared" si="6"/>
        <v>0</v>
      </c>
      <c r="O35" s="68">
        <f t="shared" si="7"/>
        <v>0</v>
      </c>
      <c r="P35" s="67">
        <f t="shared" si="8"/>
        <v>0</v>
      </c>
      <c r="Q35" s="18">
        <f t="shared" si="13"/>
        <v>0</v>
      </c>
      <c r="R35" s="21">
        <f t="shared" si="14"/>
        <v>0</v>
      </c>
      <c r="S35" s="35">
        <f t="shared" si="9"/>
        <v>0</v>
      </c>
      <c r="T35" s="17">
        <f t="shared" si="10"/>
        <v>0</v>
      </c>
      <c r="U35" s="109">
        <f t="shared" si="11"/>
        <v>0</v>
      </c>
    </row>
    <row r="36" spans="1:21" ht="18.95" customHeight="1" x14ac:dyDescent="0.2">
      <c r="A36" s="10">
        <v>24</v>
      </c>
      <c r="B36" s="41"/>
      <c r="C36" s="9"/>
      <c r="D36" s="9"/>
      <c r="E36" s="38"/>
      <c r="F36" s="44"/>
      <c r="G36" s="66">
        <f t="shared" si="12"/>
        <v>0</v>
      </c>
      <c r="H36" s="67">
        <f t="shared" si="0"/>
        <v>0</v>
      </c>
      <c r="I36" s="68">
        <f t="shared" si="1"/>
        <v>0</v>
      </c>
      <c r="J36" s="67">
        <f t="shared" si="2"/>
        <v>0</v>
      </c>
      <c r="K36" s="67">
        <f t="shared" si="3"/>
        <v>0</v>
      </c>
      <c r="L36" s="68">
        <f t="shared" si="4"/>
        <v>0</v>
      </c>
      <c r="M36" s="67">
        <f t="shared" si="5"/>
        <v>0</v>
      </c>
      <c r="N36" s="67">
        <f t="shared" si="6"/>
        <v>0</v>
      </c>
      <c r="O36" s="68">
        <f t="shared" si="7"/>
        <v>0</v>
      </c>
      <c r="P36" s="67">
        <f t="shared" si="8"/>
        <v>0</v>
      </c>
      <c r="Q36" s="18">
        <f t="shared" si="13"/>
        <v>0</v>
      </c>
      <c r="R36" s="21">
        <f t="shared" si="14"/>
        <v>0</v>
      </c>
      <c r="S36" s="35">
        <f t="shared" si="9"/>
        <v>0</v>
      </c>
      <c r="T36" s="17">
        <f t="shared" si="10"/>
        <v>0</v>
      </c>
      <c r="U36" s="109">
        <f t="shared" si="11"/>
        <v>0</v>
      </c>
    </row>
    <row r="37" spans="1:21" ht="18.95" customHeight="1" x14ac:dyDescent="0.2">
      <c r="A37" s="10">
        <v>25</v>
      </c>
      <c r="B37" s="41"/>
      <c r="C37" s="9"/>
      <c r="D37" s="9"/>
      <c r="E37" s="38"/>
      <c r="F37" s="44"/>
      <c r="G37" s="66">
        <f t="shared" si="12"/>
        <v>0</v>
      </c>
      <c r="H37" s="67">
        <f t="shared" si="0"/>
        <v>0</v>
      </c>
      <c r="I37" s="68">
        <f t="shared" si="1"/>
        <v>0</v>
      </c>
      <c r="J37" s="67">
        <f t="shared" si="2"/>
        <v>0</v>
      </c>
      <c r="K37" s="67">
        <f t="shared" si="3"/>
        <v>0</v>
      </c>
      <c r="L37" s="68">
        <f t="shared" si="4"/>
        <v>0</v>
      </c>
      <c r="M37" s="67">
        <f t="shared" si="5"/>
        <v>0</v>
      </c>
      <c r="N37" s="67">
        <f t="shared" si="6"/>
        <v>0</v>
      </c>
      <c r="O37" s="68">
        <f t="shared" si="7"/>
        <v>0</v>
      </c>
      <c r="P37" s="67">
        <f t="shared" si="8"/>
        <v>0</v>
      </c>
      <c r="Q37" s="18">
        <f t="shared" si="13"/>
        <v>0</v>
      </c>
      <c r="R37" s="21">
        <f t="shared" si="14"/>
        <v>0</v>
      </c>
      <c r="S37" s="35">
        <f t="shared" si="9"/>
        <v>0</v>
      </c>
      <c r="T37" s="17">
        <f t="shared" si="10"/>
        <v>0</v>
      </c>
      <c r="U37" s="109">
        <f t="shared" si="11"/>
        <v>0</v>
      </c>
    </row>
  </sheetData>
  <sheetProtection algorithmName="SHA-512" hashValue="BogV+7CCWWJ1aZpFbuVqEmEG9GmRg9hqd24eKCDf3ZFL9wpNvVi5FiP9QDXmWK1LL+sGQXFwStmT4VLb9wKKWQ==" saltValue="nCZOF0XqxH7B2fDBle6inQ==" spinCount="100000" sheet="1" objects="1" scenarios="1"/>
  <mergeCells count="2">
    <mergeCell ref="E1:F1"/>
    <mergeCell ref="B11:D11"/>
  </mergeCells>
  <dataValidations count="2">
    <dataValidation type="list" allowBlank="1" showInputMessage="1" sqref="E12:E37" xr:uid="{D23595F6-25E9-423F-8837-3E5A93D0A6DB}">
      <formula1>"x,X"</formula1>
    </dataValidation>
    <dataValidation allowBlank="1" showInputMessage="1" sqref="F12:G37 J13:K37 M13:N37 P13:P37 E13:H37" xr:uid="{F2C5DC8B-528C-47AC-B68F-5E4D223569BF}"/>
  </dataValidations>
  <pageMargins left="0.39370078740157483" right="0.31496062992125984" top="0.9055118110236221" bottom="0.47244094488188981" header="0.39370078740157483" footer="0.27559055118110237"/>
  <pageSetup paperSize="9" scale="79" orientation="portrait" r:id="rId1"/>
  <headerFooter alignWithMargins="0">
    <oddHeader>&amp;L&amp;"Arial,Fett"&amp;8Stadt Bretten&amp;10&amp;U
Amt für Bildung und Kultur&amp;C&amp;"Arial,Fett"&amp;12Sportlerehrung Sportler Mannschaften&amp;RSeite &amp;P von &amp;N</oddHeader>
    <oddFooter>&amp;L&amp;8&amp;D, &amp;F, &amp;A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2908E-1F18-411E-8FD2-EDC1140F8B8C}">
  <sheetPr>
    <pageSetUpPr fitToPage="1"/>
  </sheetPr>
  <dimension ref="A1:U37"/>
  <sheetViews>
    <sheetView showGridLines="0" showZeros="0" zoomScaleNormal="100" workbookViewId="0">
      <selection activeCell="N6" sqref="N6"/>
    </sheetView>
  </sheetViews>
  <sheetFormatPr baseColWidth="10" defaultColWidth="11.42578125" defaultRowHeight="18.95" customHeight="1" x14ac:dyDescent="0.2"/>
  <cols>
    <col min="1" max="1" width="3.5703125" style="1" customWidth="1"/>
    <col min="2" max="2" width="27.85546875" style="1" customWidth="1"/>
    <col min="3" max="3" width="24.7109375" style="1" customWidth="1"/>
    <col min="4" max="4" width="31.7109375" style="1" customWidth="1"/>
    <col min="5" max="6" width="11.5703125" style="1" customWidth="1"/>
    <col min="7" max="7" width="15.85546875" style="1" hidden="1" customWidth="1"/>
    <col min="8" max="8" width="6.85546875" style="1" hidden="1" customWidth="1"/>
    <col min="9" max="10" width="15.85546875" style="1" hidden="1" customWidth="1"/>
    <col min="11" max="11" width="5.5703125" style="1" hidden="1" customWidth="1"/>
    <col min="12" max="12" width="9.42578125" style="1" hidden="1" customWidth="1"/>
    <col min="13" max="13" width="16.42578125" style="1" hidden="1" customWidth="1"/>
    <col min="14" max="14" width="6.28515625" style="1" hidden="1" customWidth="1"/>
    <col min="15" max="21" width="11.42578125" style="1" hidden="1" customWidth="1"/>
    <col min="22" max="16384" width="11.42578125" style="1"/>
  </cols>
  <sheetData>
    <row r="1" spans="1:21" ht="34.5" customHeight="1" x14ac:dyDescent="0.2">
      <c r="A1" s="36"/>
      <c r="B1" s="39" t="str">
        <f>CONCATENATE("Mannschaftsmeldung ",JAHR)</f>
        <v>Mannschaftsmeldung 2023</v>
      </c>
      <c r="C1" s="40"/>
      <c r="D1" s="65" t="str">
        <f ca="1">MID(CELL("dateiname",A1),FIND("]",CELL("dateiname",A1))+1,255)</f>
        <v>M 10</v>
      </c>
      <c r="E1" s="140" t="s">
        <v>3</v>
      </c>
      <c r="F1" s="141"/>
      <c r="G1" s="87"/>
      <c r="H1" s="88"/>
      <c r="I1" s="88"/>
      <c r="J1" s="88"/>
      <c r="K1" s="88"/>
      <c r="L1" s="87"/>
      <c r="M1" s="87"/>
      <c r="N1" s="87"/>
      <c r="O1" s="87"/>
      <c r="P1" s="87"/>
    </row>
    <row r="2" spans="1:21" ht="18.95" customHeight="1" x14ac:dyDescent="0.2">
      <c r="A2" s="36"/>
      <c r="B2" s="69" t="s">
        <v>0</v>
      </c>
      <c r="C2" s="70">
        <f ca="1">IF($D$1&gt;0,VLOOKUP($D$1,MANSCHAFTSMELDUNG,13,0),)</f>
        <v>0</v>
      </c>
      <c r="D2" s="70"/>
      <c r="E2" s="71"/>
      <c r="F2" s="36"/>
      <c r="G2" s="89"/>
      <c r="H2" s="89"/>
      <c r="I2" s="89"/>
      <c r="J2" s="89"/>
      <c r="K2" s="87"/>
      <c r="L2" s="87"/>
      <c r="M2" s="87"/>
      <c r="N2" s="87"/>
      <c r="O2" s="87"/>
      <c r="P2" s="87"/>
    </row>
    <row r="3" spans="1:21" ht="18.95" customHeight="1" x14ac:dyDescent="0.2">
      <c r="A3" s="59"/>
      <c r="B3" s="69" t="s">
        <v>61</v>
      </c>
      <c r="C3" s="70">
        <f ca="1">IF($D$1&gt;0,VLOOKUP($D$1,MANSCHAFTSMELDUNG,14,0),)</f>
        <v>0</v>
      </c>
      <c r="D3" s="70"/>
      <c r="E3" s="71"/>
      <c r="F3" s="36"/>
      <c r="G3" s="89"/>
      <c r="H3" s="89"/>
      <c r="I3" s="89"/>
      <c r="J3" s="89"/>
      <c r="K3" s="87"/>
      <c r="L3" s="87"/>
      <c r="M3" s="87"/>
      <c r="N3" s="87"/>
      <c r="O3" s="87"/>
      <c r="P3" s="87"/>
    </row>
    <row r="4" spans="1:21" ht="18.95" customHeight="1" x14ac:dyDescent="0.2">
      <c r="A4" s="59"/>
      <c r="B4" s="69" t="s">
        <v>10</v>
      </c>
      <c r="C4" s="70">
        <f ca="1">IF($D$1&gt;0,VLOOKUP($D$1,MANSCHAFTSMELDUNG,2,0),)</f>
        <v>0</v>
      </c>
      <c r="D4" s="72"/>
      <c r="E4" s="71"/>
      <c r="F4" s="36"/>
      <c r="G4" s="90"/>
      <c r="H4" s="90"/>
      <c r="I4" s="90"/>
      <c r="J4" s="90"/>
      <c r="K4" s="90"/>
      <c r="L4" s="90"/>
      <c r="M4" s="90"/>
      <c r="N4" s="90"/>
      <c r="O4" s="90"/>
      <c r="P4" s="90"/>
    </row>
    <row r="5" spans="1:21" ht="18" x14ac:dyDescent="0.2">
      <c r="A5" s="59"/>
      <c r="B5" s="73" t="s">
        <v>7</v>
      </c>
      <c r="C5" s="74">
        <f ca="1">IF($D$1&gt;0,VLOOKUP($D$1,MANSCHAFTSMELDUNG,3,0),)</f>
        <v>0</v>
      </c>
      <c r="D5" s="74"/>
      <c r="E5" s="71"/>
      <c r="F5" s="36"/>
      <c r="G5" s="88"/>
      <c r="H5" s="88"/>
      <c r="I5" s="88"/>
      <c r="J5" s="88"/>
      <c r="K5" s="88"/>
      <c r="L5" s="87"/>
      <c r="M5" s="87"/>
      <c r="N5" s="87"/>
      <c r="O5" s="87"/>
      <c r="P5" s="87"/>
    </row>
    <row r="6" spans="1:21" ht="14.25" x14ac:dyDescent="0.2">
      <c r="A6" s="59"/>
      <c r="B6" s="73"/>
      <c r="C6" s="75" t="s">
        <v>81</v>
      </c>
      <c r="D6" s="75" t="s">
        <v>71</v>
      </c>
      <c r="E6" s="75" t="s">
        <v>119</v>
      </c>
      <c r="F6" s="36"/>
      <c r="G6" s="88"/>
      <c r="H6" s="88"/>
      <c r="I6" s="88"/>
      <c r="J6" s="88"/>
      <c r="K6" s="88"/>
      <c r="L6" s="87"/>
      <c r="M6" s="87"/>
      <c r="N6" s="87"/>
      <c r="O6" s="87"/>
      <c r="P6" s="87"/>
    </row>
    <row r="7" spans="1:21" ht="18" x14ac:dyDescent="0.2">
      <c r="A7" s="59"/>
      <c r="B7" s="69" t="s">
        <v>149</v>
      </c>
      <c r="C7" s="76">
        <f ca="1">IF($D$1&gt;0,VLOOKUP($D$1,MANSCHAFTSMELDUNG,4,0),)</f>
        <v>0</v>
      </c>
      <c r="D7" s="77">
        <f ca="1">IF($D$1&gt;0,VLOOKUP($D$1,MANSCHAFTSMELDUNG,5,0),)</f>
        <v>0</v>
      </c>
      <c r="E7" s="78">
        <f ca="1">IF($D$1&gt;0,VLOOKUP($D$1,MANSCHAFTSMELDUNG,6,0),)</f>
        <v>0</v>
      </c>
      <c r="F7" s="36"/>
      <c r="G7" s="88"/>
      <c r="H7" s="88"/>
      <c r="I7" s="88"/>
      <c r="J7" s="88"/>
      <c r="K7" s="88"/>
      <c r="L7" s="87"/>
      <c r="M7" s="87"/>
      <c r="N7" s="87"/>
      <c r="O7" s="87"/>
      <c r="P7" s="87"/>
    </row>
    <row r="8" spans="1:21" ht="18.95" customHeight="1" x14ac:dyDescent="0.2">
      <c r="A8" s="36"/>
      <c r="B8" s="69" t="s">
        <v>150</v>
      </c>
      <c r="C8" s="76">
        <f ca="1">IF($D$1&gt;0,VLOOKUP($D$1,MANSCHAFTSMELDUNG,7,0),)</f>
        <v>0</v>
      </c>
      <c r="D8" s="77">
        <f ca="1">IF($D$1&gt;0,VLOOKUP($D$1,MANSCHAFTSMELDUNG,8,0),)</f>
        <v>0</v>
      </c>
      <c r="E8" s="78">
        <f ca="1">IF($D$1&gt;0,VLOOKUP($D$1,MANSCHAFTSMELDUNG,9,0),)</f>
        <v>0</v>
      </c>
      <c r="F8" s="36"/>
      <c r="G8" s="88"/>
      <c r="H8" s="88"/>
      <c r="I8" s="88"/>
      <c r="J8" s="88"/>
      <c r="K8" s="88"/>
      <c r="L8" s="87"/>
      <c r="M8" s="87"/>
      <c r="N8" s="87"/>
      <c r="O8" s="87"/>
      <c r="P8" s="87"/>
    </row>
    <row r="9" spans="1:21" ht="18.95" customHeight="1" x14ac:dyDescent="0.2">
      <c r="A9" s="36"/>
      <c r="B9" s="69" t="s">
        <v>151</v>
      </c>
      <c r="C9" s="76">
        <f ca="1">IF($D$1&gt;0,VLOOKUP($D$1,MANSCHAFTSMELDUNG,10,0),)</f>
        <v>0</v>
      </c>
      <c r="D9" s="77">
        <f ca="1">IF($D$1&gt;0,VLOOKUP($D$1,MANSCHAFTSMELDUNG,11,0),)</f>
        <v>0</v>
      </c>
      <c r="E9" s="78">
        <f ca="1">IF($D$1&gt;0,VLOOKUP($D$1,MANSCHAFTSMELDUNG,12,0),)</f>
        <v>0</v>
      </c>
      <c r="F9" s="36"/>
      <c r="G9" s="88"/>
      <c r="H9" s="88"/>
      <c r="I9" s="88"/>
      <c r="J9" s="88"/>
      <c r="K9" s="88"/>
      <c r="L9" s="87"/>
      <c r="M9" s="87"/>
      <c r="N9" s="87"/>
      <c r="O9" s="87"/>
      <c r="P9" s="87"/>
    </row>
    <row r="10" spans="1:21" ht="15" customHeight="1" thickBot="1" x14ac:dyDescent="0.25">
      <c r="A10" s="36"/>
      <c r="B10" s="36"/>
      <c r="C10" s="36"/>
      <c r="D10" s="36"/>
      <c r="E10" s="36"/>
      <c r="F10" s="36"/>
      <c r="G10" s="87"/>
      <c r="H10" s="87"/>
      <c r="I10" s="87"/>
      <c r="J10" s="87"/>
      <c r="K10" s="87"/>
      <c r="L10" s="87"/>
      <c r="M10" s="87"/>
      <c r="N10" s="87"/>
      <c r="O10" s="87"/>
      <c r="P10" s="87"/>
    </row>
    <row r="11" spans="1:21" ht="29.45" customHeight="1" thickTop="1" x14ac:dyDescent="0.2">
      <c r="A11" s="36"/>
      <c r="B11" s="142" t="s">
        <v>159</v>
      </c>
      <c r="C11" s="143"/>
      <c r="D11" s="143"/>
      <c r="E11" s="36"/>
      <c r="F11" s="36"/>
      <c r="G11" s="87"/>
      <c r="H11" s="91" t="s">
        <v>112</v>
      </c>
      <c r="I11" s="92"/>
      <c r="J11" s="93"/>
      <c r="K11" s="94" t="s">
        <v>106</v>
      </c>
      <c r="L11" s="92"/>
      <c r="M11" s="93"/>
      <c r="N11" s="91" t="s">
        <v>107</v>
      </c>
      <c r="O11" s="92"/>
      <c r="P11" s="93"/>
    </row>
    <row r="12" spans="1:21" ht="34.5" customHeight="1" x14ac:dyDescent="0.2">
      <c r="A12" s="5" t="s">
        <v>9</v>
      </c>
      <c r="B12" s="7" t="s">
        <v>84</v>
      </c>
      <c r="C12" s="7" t="s">
        <v>85</v>
      </c>
      <c r="D12" s="7" t="s">
        <v>111</v>
      </c>
      <c r="E12" s="2" t="s">
        <v>115</v>
      </c>
      <c r="F12" s="2" t="s">
        <v>24</v>
      </c>
      <c r="G12" s="58" t="s">
        <v>80</v>
      </c>
      <c r="H12" s="49" t="s">
        <v>116</v>
      </c>
      <c r="I12" s="2" t="s">
        <v>126</v>
      </c>
      <c r="J12" s="50" t="s">
        <v>122</v>
      </c>
      <c r="K12" s="49" t="s">
        <v>117</v>
      </c>
      <c r="L12" s="2" t="s">
        <v>123</v>
      </c>
      <c r="M12" s="50" t="s">
        <v>127</v>
      </c>
      <c r="N12" s="49" t="s">
        <v>118</v>
      </c>
      <c r="O12" s="2" t="s">
        <v>125</v>
      </c>
      <c r="P12" s="50" t="s">
        <v>124</v>
      </c>
      <c r="Q12" s="110" t="s">
        <v>0</v>
      </c>
      <c r="R12" s="111" t="s">
        <v>72</v>
      </c>
      <c r="S12" s="111" t="s">
        <v>79</v>
      </c>
      <c r="T12" s="111" t="s">
        <v>8</v>
      </c>
      <c r="U12" s="108" t="s">
        <v>121</v>
      </c>
    </row>
    <row r="13" spans="1:21" ht="18.95" customHeight="1" x14ac:dyDescent="0.2">
      <c r="A13" s="10">
        <v>1</v>
      </c>
      <c r="B13" s="41"/>
      <c r="C13" s="41"/>
      <c r="D13" s="41"/>
      <c r="E13" s="38"/>
      <c r="F13" s="44"/>
      <c r="G13" s="66">
        <f>IF($B13&gt;0,$C$4,)</f>
        <v>0</v>
      </c>
      <c r="H13" s="67">
        <f t="shared" ref="H13:H37" si="0">IF($B13&gt;0,$C$7,)</f>
        <v>0</v>
      </c>
      <c r="I13" s="68">
        <f t="shared" ref="I13:I37" si="1">IF($B13&gt;0,$D$7,)</f>
        <v>0</v>
      </c>
      <c r="J13" s="67">
        <f t="shared" ref="J13:J37" si="2">IF($B13&gt;0,$E$7,)</f>
        <v>0</v>
      </c>
      <c r="K13" s="67">
        <f t="shared" ref="K13:K37" si="3">IF($B13&gt;0,$C$8,)</f>
        <v>0</v>
      </c>
      <c r="L13" s="68">
        <f t="shared" ref="L13:L37" si="4">IF($B13&gt;0,$D$8,)</f>
        <v>0</v>
      </c>
      <c r="M13" s="67">
        <f t="shared" ref="M13:M37" si="5">IF($B13&gt;0,$E$8,)</f>
        <v>0</v>
      </c>
      <c r="N13" s="67">
        <f t="shared" ref="N13:N37" si="6">IF($B13&gt;0,$C$9,)</f>
        <v>0</v>
      </c>
      <c r="O13" s="68">
        <f t="shared" ref="O13:O37" si="7">IF($B13&gt;0,$D$9,)</f>
        <v>0</v>
      </c>
      <c r="P13" s="67">
        <f t="shared" ref="P13:P37" si="8">IF($B13&gt;0,$E$9,)</f>
        <v>0</v>
      </c>
      <c r="Q13" s="18">
        <f>IF($B13&gt;0,$C$2,)</f>
        <v>0</v>
      </c>
      <c r="R13" s="21">
        <f>IF($B13&gt;0,$C$3,)</f>
        <v>0</v>
      </c>
      <c r="S13" s="35">
        <f t="shared" ref="S13:S37" si="9">IF(B13&gt;0,"M",)</f>
        <v>0</v>
      </c>
      <c r="T13" s="30">
        <f t="shared" ref="T13:T37" si="10">IF($B13&gt;0,$C$5,)</f>
        <v>0</v>
      </c>
      <c r="U13" s="109">
        <f t="shared" ref="U13:U37" si="11">IF(B13&gt;0,CONCATENATE(R13," ",$D$1),)</f>
        <v>0</v>
      </c>
    </row>
    <row r="14" spans="1:21" ht="18.95" customHeight="1" x14ac:dyDescent="0.2">
      <c r="A14" s="10">
        <v>2</v>
      </c>
      <c r="B14" s="41"/>
      <c r="C14" s="9"/>
      <c r="D14" s="9"/>
      <c r="E14" s="38"/>
      <c r="F14" s="44"/>
      <c r="G14" s="66">
        <f t="shared" ref="G14:G37" si="12">IF($B14&gt;0,$C$4,)</f>
        <v>0</v>
      </c>
      <c r="H14" s="67">
        <f t="shared" si="0"/>
        <v>0</v>
      </c>
      <c r="I14" s="68">
        <f t="shared" si="1"/>
        <v>0</v>
      </c>
      <c r="J14" s="67">
        <f t="shared" si="2"/>
        <v>0</v>
      </c>
      <c r="K14" s="67">
        <f t="shared" si="3"/>
        <v>0</v>
      </c>
      <c r="L14" s="68">
        <f t="shared" si="4"/>
        <v>0</v>
      </c>
      <c r="M14" s="67">
        <f t="shared" si="5"/>
        <v>0</v>
      </c>
      <c r="N14" s="67">
        <f t="shared" si="6"/>
        <v>0</v>
      </c>
      <c r="O14" s="68">
        <f t="shared" si="7"/>
        <v>0</v>
      </c>
      <c r="P14" s="67">
        <f t="shared" si="8"/>
        <v>0</v>
      </c>
      <c r="Q14" s="18">
        <f t="shared" ref="Q14:Q37" si="13">IF($B14&gt;0,$C$2,)</f>
        <v>0</v>
      </c>
      <c r="R14" s="21">
        <f t="shared" ref="R14:R37" si="14">IF($B14&gt;0,$C$3,)</f>
        <v>0</v>
      </c>
      <c r="S14" s="35">
        <f t="shared" si="9"/>
        <v>0</v>
      </c>
      <c r="T14" s="17">
        <f t="shared" si="10"/>
        <v>0</v>
      </c>
      <c r="U14" s="109">
        <f t="shared" si="11"/>
        <v>0</v>
      </c>
    </row>
    <row r="15" spans="1:21" ht="18.95" customHeight="1" x14ac:dyDescent="0.2">
      <c r="A15" s="10">
        <v>3</v>
      </c>
      <c r="B15" s="41"/>
      <c r="C15" s="9"/>
      <c r="D15" s="9"/>
      <c r="E15" s="38"/>
      <c r="F15" s="44"/>
      <c r="G15" s="66">
        <f t="shared" si="12"/>
        <v>0</v>
      </c>
      <c r="H15" s="67">
        <f t="shared" si="0"/>
        <v>0</v>
      </c>
      <c r="I15" s="68">
        <f t="shared" si="1"/>
        <v>0</v>
      </c>
      <c r="J15" s="67">
        <f t="shared" si="2"/>
        <v>0</v>
      </c>
      <c r="K15" s="67">
        <f t="shared" si="3"/>
        <v>0</v>
      </c>
      <c r="L15" s="68">
        <f t="shared" si="4"/>
        <v>0</v>
      </c>
      <c r="M15" s="67">
        <f t="shared" si="5"/>
        <v>0</v>
      </c>
      <c r="N15" s="67">
        <f t="shared" si="6"/>
        <v>0</v>
      </c>
      <c r="O15" s="68">
        <f t="shared" si="7"/>
        <v>0</v>
      </c>
      <c r="P15" s="67">
        <f t="shared" si="8"/>
        <v>0</v>
      </c>
      <c r="Q15" s="18">
        <f t="shared" si="13"/>
        <v>0</v>
      </c>
      <c r="R15" s="21">
        <f t="shared" si="14"/>
        <v>0</v>
      </c>
      <c r="S15" s="35">
        <f t="shared" si="9"/>
        <v>0</v>
      </c>
      <c r="T15" s="17">
        <f t="shared" si="10"/>
        <v>0</v>
      </c>
      <c r="U15" s="109">
        <f t="shared" si="11"/>
        <v>0</v>
      </c>
    </row>
    <row r="16" spans="1:21" ht="18.95" customHeight="1" x14ac:dyDescent="0.2">
      <c r="A16" s="10">
        <v>4</v>
      </c>
      <c r="B16" s="41"/>
      <c r="C16" s="9"/>
      <c r="D16" s="9"/>
      <c r="E16" s="38"/>
      <c r="F16" s="44"/>
      <c r="G16" s="66">
        <f t="shared" si="12"/>
        <v>0</v>
      </c>
      <c r="H16" s="67">
        <f t="shared" si="0"/>
        <v>0</v>
      </c>
      <c r="I16" s="68">
        <f t="shared" si="1"/>
        <v>0</v>
      </c>
      <c r="J16" s="67">
        <f t="shared" si="2"/>
        <v>0</v>
      </c>
      <c r="K16" s="67">
        <f t="shared" si="3"/>
        <v>0</v>
      </c>
      <c r="L16" s="68">
        <f t="shared" si="4"/>
        <v>0</v>
      </c>
      <c r="M16" s="67">
        <f t="shared" si="5"/>
        <v>0</v>
      </c>
      <c r="N16" s="67">
        <f t="shared" si="6"/>
        <v>0</v>
      </c>
      <c r="O16" s="68">
        <f t="shared" si="7"/>
        <v>0</v>
      </c>
      <c r="P16" s="67">
        <f t="shared" si="8"/>
        <v>0</v>
      </c>
      <c r="Q16" s="18">
        <f t="shared" si="13"/>
        <v>0</v>
      </c>
      <c r="R16" s="21">
        <f t="shared" si="14"/>
        <v>0</v>
      </c>
      <c r="S16" s="35">
        <f t="shared" si="9"/>
        <v>0</v>
      </c>
      <c r="T16" s="17">
        <f t="shared" si="10"/>
        <v>0</v>
      </c>
      <c r="U16" s="109">
        <f t="shared" si="11"/>
        <v>0</v>
      </c>
    </row>
    <row r="17" spans="1:21" ht="18.95" customHeight="1" x14ac:dyDescent="0.2">
      <c r="A17" s="10">
        <v>5</v>
      </c>
      <c r="B17" s="41"/>
      <c r="C17" s="9"/>
      <c r="D17" s="9"/>
      <c r="E17" s="38"/>
      <c r="F17" s="44"/>
      <c r="G17" s="66">
        <f t="shared" si="12"/>
        <v>0</v>
      </c>
      <c r="H17" s="67">
        <f t="shared" si="0"/>
        <v>0</v>
      </c>
      <c r="I17" s="68">
        <f t="shared" si="1"/>
        <v>0</v>
      </c>
      <c r="J17" s="67">
        <f t="shared" si="2"/>
        <v>0</v>
      </c>
      <c r="K17" s="67">
        <f t="shared" si="3"/>
        <v>0</v>
      </c>
      <c r="L17" s="68">
        <f t="shared" si="4"/>
        <v>0</v>
      </c>
      <c r="M17" s="67">
        <f t="shared" si="5"/>
        <v>0</v>
      </c>
      <c r="N17" s="67">
        <f t="shared" si="6"/>
        <v>0</v>
      </c>
      <c r="O17" s="68">
        <f t="shared" si="7"/>
        <v>0</v>
      </c>
      <c r="P17" s="67">
        <f t="shared" si="8"/>
        <v>0</v>
      </c>
      <c r="Q17" s="18">
        <f t="shared" si="13"/>
        <v>0</v>
      </c>
      <c r="R17" s="21">
        <f t="shared" si="14"/>
        <v>0</v>
      </c>
      <c r="S17" s="35">
        <f t="shared" si="9"/>
        <v>0</v>
      </c>
      <c r="T17" s="17">
        <f t="shared" si="10"/>
        <v>0</v>
      </c>
      <c r="U17" s="109">
        <f t="shared" si="11"/>
        <v>0</v>
      </c>
    </row>
    <row r="18" spans="1:21" ht="18.95" customHeight="1" x14ac:dyDescent="0.2">
      <c r="A18" s="10">
        <v>6</v>
      </c>
      <c r="B18" s="41"/>
      <c r="C18" s="9"/>
      <c r="D18" s="9"/>
      <c r="E18" s="38"/>
      <c r="F18" s="44"/>
      <c r="G18" s="66">
        <f t="shared" si="12"/>
        <v>0</v>
      </c>
      <c r="H18" s="67">
        <f t="shared" si="0"/>
        <v>0</v>
      </c>
      <c r="I18" s="68">
        <f t="shared" si="1"/>
        <v>0</v>
      </c>
      <c r="J18" s="67">
        <f t="shared" si="2"/>
        <v>0</v>
      </c>
      <c r="K18" s="67">
        <f t="shared" si="3"/>
        <v>0</v>
      </c>
      <c r="L18" s="68">
        <f t="shared" si="4"/>
        <v>0</v>
      </c>
      <c r="M18" s="67">
        <f t="shared" si="5"/>
        <v>0</v>
      </c>
      <c r="N18" s="67">
        <f t="shared" si="6"/>
        <v>0</v>
      </c>
      <c r="O18" s="68">
        <f t="shared" si="7"/>
        <v>0</v>
      </c>
      <c r="P18" s="67">
        <f t="shared" si="8"/>
        <v>0</v>
      </c>
      <c r="Q18" s="18">
        <f t="shared" si="13"/>
        <v>0</v>
      </c>
      <c r="R18" s="21">
        <f t="shared" si="14"/>
        <v>0</v>
      </c>
      <c r="S18" s="35">
        <f t="shared" si="9"/>
        <v>0</v>
      </c>
      <c r="T18" s="17">
        <f t="shared" si="10"/>
        <v>0</v>
      </c>
      <c r="U18" s="109">
        <f t="shared" si="11"/>
        <v>0</v>
      </c>
    </row>
    <row r="19" spans="1:21" ht="18.95" customHeight="1" x14ac:dyDescent="0.2">
      <c r="A19" s="10">
        <v>7</v>
      </c>
      <c r="B19" s="41"/>
      <c r="C19" s="9"/>
      <c r="D19" s="9"/>
      <c r="E19" s="38"/>
      <c r="F19" s="44"/>
      <c r="G19" s="66">
        <f t="shared" si="12"/>
        <v>0</v>
      </c>
      <c r="H19" s="67">
        <f t="shared" si="0"/>
        <v>0</v>
      </c>
      <c r="I19" s="68">
        <f t="shared" si="1"/>
        <v>0</v>
      </c>
      <c r="J19" s="67">
        <f t="shared" si="2"/>
        <v>0</v>
      </c>
      <c r="K19" s="67">
        <f t="shared" si="3"/>
        <v>0</v>
      </c>
      <c r="L19" s="68">
        <f t="shared" si="4"/>
        <v>0</v>
      </c>
      <c r="M19" s="67">
        <f t="shared" si="5"/>
        <v>0</v>
      </c>
      <c r="N19" s="67">
        <f t="shared" si="6"/>
        <v>0</v>
      </c>
      <c r="O19" s="68">
        <f t="shared" si="7"/>
        <v>0</v>
      </c>
      <c r="P19" s="67">
        <f t="shared" si="8"/>
        <v>0</v>
      </c>
      <c r="Q19" s="18">
        <f t="shared" si="13"/>
        <v>0</v>
      </c>
      <c r="R19" s="21">
        <f t="shared" si="14"/>
        <v>0</v>
      </c>
      <c r="S19" s="35">
        <f t="shared" si="9"/>
        <v>0</v>
      </c>
      <c r="T19" s="17">
        <f t="shared" si="10"/>
        <v>0</v>
      </c>
      <c r="U19" s="109">
        <f t="shared" si="11"/>
        <v>0</v>
      </c>
    </row>
    <row r="20" spans="1:21" ht="18.95" customHeight="1" x14ac:dyDescent="0.2">
      <c r="A20" s="10">
        <v>8</v>
      </c>
      <c r="B20" s="41"/>
      <c r="C20" s="9"/>
      <c r="D20" s="9"/>
      <c r="E20" s="38"/>
      <c r="F20" s="44"/>
      <c r="G20" s="66">
        <f t="shared" si="12"/>
        <v>0</v>
      </c>
      <c r="H20" s="67">
        <f t="shared" si="0"/>
        <v>0</v>
      </c>
      <c r="I20" s="68">
        <f t="shared" si="1"/>
        <v>0</v>
      </c>
      <c r="J20" s="67">
        <f t="shared" si="2"/>
        <v>0</v>
      </c>
      <c r="K20" s="67">
        <f t="shared" si="3"/>
        <v>0</v>
      </c>
      <c r="L20" s="68">
        <f t="shared" si="4"/>
        <v>0</v>
      </c>
      <c r="M20" s="67">
        <f t="shared" si="5"/>
        <v>0</v>
      </c>
      <c r="N20" s="67">
        <f t="shared" si="6"/>
        <v>0</v>
      </c>
      <c r="O20" s="68">
        <f t="shared" si="7"/>
        <v>0</v>
      </c>
      <c r="P20" s="67">
        <f t="shared" si="8"/>
        <v>0</v>
      </c>
      <c r="Q20" s="18">
        <f t="shared" si="13"/>
        <v>0</v>
      </c>
      <c r="R20" s="21">
        <f t="shared" si="14"/>
        <v>0</v>
      </c>
      <c r="S20" s="35">
        <f t="shared" si="9"/>
        <v>0</v>
      </c>
      <c r="T20" s="17">
        <f t="shared" si="10"/>
        <v>0</v>
      </c>
      <c r="U20" s="109">
        <f t="shared" si="11"/>
        <v>0</v>
      </c>
    </row>
    <row r="21" spans="1:21" ht="18.95" customHeight="1" x14ac:dyDescent="0.2">
      <c r="A21" s="10">
        <v>9</v>
      </c>
      <c r="B21" s="41"/>
      <c r="C21" s="9"/>
      <c r="D21" s="9"/>
      <c r="E21" s="38"/>
      <c r="F21" s="44"/>
      <c r="G21" s="66">
        <f t="shared" si="12"/>
        <v>0</v>
      </c>
      <c r="H21" s="67">
        <f t="shared" si="0"/>
        <v>0</v>
      </c>
      <c r="I21" s="68">
        <f t="shared" si="1"/>
        <v>0</v>
      </c>
      <c r="J21" s="67">
        <f t="shared" si="2"/>
        <v>0</v>
      </c>
      <c r="K21" s="67">
        <f t="shared" si="3"/>
        <v>0</v>
      </c>
      <c r="L21" s="68">
        <f t="shared" si="4"/>
        <v>0</v>
      </c>
      <c r="M21" s="67">
        <f t="shared" si="5"/>
        <v>0</v>
      </c>
      <c r="N21" s="67">
        <f t="shared" si="6"/>
        <v>0</v>
      </c>
      <c r="O21" s="68">
        <f t="shared" si="7"/>
        <v>0</v>
      </c>
      <c r="P21" s="67">
        <f t="shared" si="8"/>
        <v>0</v>
      </c>
      <c r="Q21" s="18">
        <f t="shared" si="13"/>
        <v>0</v>
      </c>
      <c r="R21" s="21">
        <f t="shared" si="14"/>
        <v>0</v>
      </c>
      <c r="S21" s="35">
        <f t="shared" si="9"/>
        <v>0</v>
      </c>
      <c r="T21" s="17">
        <f t="shared" si="10"/>
        <v>0</v>
      </c>
      <c r="U21" s="109">
        <f t="shared" si="11"/>
        <v>0</v>
      </c>
    </row>
    <row r="22" spans="1:21" ht="18.95" customHeight="1" x14ac:dyDescent="0.2">
      <c r="A22" s="10">
        <v>10</v>
      </c>
      <c r="B22" s="41"/>
      <c r="C22" s="9"/>
      <c r="D22" s="9"/>
      <c r="E22" s="38"/>
      <c r="F22" s="44"/>
      <c r="G22" s="66">
        <f t="shared" si="12"/>
        <v>0</v>
      </c>
      <c r="H22" s="67">
        <f t="shared" si="0"/>
        <v>0</v>
      </c>
      <c r="I22" s="68">
        <f t="shared" si="1"/>
        <v>0</v>
      </c>
      <c r="J22" s="67">
        <f t="shared" si="2"/>
        <v>0</v>
      </c>
      <c r="K22" s="67">
        <f t="shared" si="3"/>
        <v>0</v>
      </c>
      <c r="L22" s="68">
        <f t="shared" si="4"/>
        <v>0</v>
      </c>
      <c r="M22" s="67">
        <f t="shared" si="5"/>
        <v>0</v>
      </c>
      <c r="N22" s="67">
        <f t="shared" si="6"/>
        <v>0</v>
      </c>
      <c r="O22" s="68">
        <f t="shared" si="7"/>
        <v>0</v>
      </c>
      <c r="P22" s="67">
        <f t="shared" si="8"/>
        <v>0</v>
      </c>
      <c r="Q22" s="18">
        <f t="shared" si="13"/>
        <v>0</v>
      </c>
      <c r="R22" s="21">
        <f t="shared" si="14"/>
        <v>0</v>
      </c>
      <c r="S22" s="35">
        <f t="shared" si="9"/>
        <v>0</v>
      </c>
      <c r="T22" s="17">
        <f t="shared" si="10"/>
        <v>0</v>
      </c>
      <c r="U22" s="109">
        <f t="shared" si="11"/>
        <v>0</v>
      </c>
    </row>
    <row r="23" spans="1:21" ht="18.95" customHeight="1" x14ac:dyDescent="0.2">
      <c r="A23" s="10">
        <v>11</v>
      </c>
      <c r="B23" s="41"/>
      <c r="C23" s="9"/>
      <c r="D23" s="9"/>
      <c r="E23" s="38"/>
      <c r="F23" s="44"/>
      <c r="G23" s="66">
        <f t="shared" si="12"/>
        <v>0</v>
      </c>
      <c r="H23" s="67">
        <f t="shared" si="0"/>
        <v>0</v>
      </c>
      <c r="I23" s="68">
        <f t="shared" si="1"/>
        <v>0</v>
      </c>
      <c r="J23" s="67">
        <f t="shared" si="2"/>
        <v>0</v>
      </c>
      <c r="K23" s="67">
        <f t="shared" si="3"/>
        <v>0</v>
      </c>
      <c r="L23" s="68">
        <f t="shared" si="4"/>
        <v>0</v>
      </c>
      <c r="M23" s="67">
        <f t="shared" si="5"/>
        <v>0</v>
      </c>
      <c r="N23" s="67">
        <f t="shared" si="6"/>
        <v>0</v>
      </c>
      <c r="O23" s="68">
        <f t="shared" si="7"/>
        <v>0</v>
      </c>
      <c r="P23" s="67">
        <f t="shared" si="8"/>
        <v>0</v>
      </c>
      <c r="Q23" s="18">
        <f t="shared" si="13"/>
        <v>0</v>
      </c>
      <c r="R23" s="21">
        <f t="shared" si="14"/>
        <v>0</v>
      </c>
      <c r="S23" s="35">
        <f t="shared" si="9"/>
        <v>0</v>
      </c>
      <c r="T23" s="17">
        <f t="shared" si="10"/>
        <v>0</v>
      </c>
      <c r="U23" s="109">
        <f t="shared" si="11"/>
        <v>0</v>
      </c>
    </row>
    <row r="24" spans="1:21" ht="18.95" customHeight="1" x14ac:dyDescent="0.2">
      <c r="A24" s="10">
        <v>12</v>
      </c>
      <c r="B24" s="41"/>
      <c r="C24" s="9"/>
      <c r="D24" s="9"/>
      <c r="E24" s="38"/>
      <c r="F24" s="44"/>
      <c r="G24" s="66">
        <f t="shared" si="12"/>
        <v>0</v>
      </c>
      <c r="H24" s="67">
        <f t="shared" si="0"/>
        <v>0</v>
      </c>
      <c r="I24" s="68">
        <f t="shared" si="1"/>
        <v>0</v>
      </c>
      <c r="J24" s="67">
        <f t="shared" si="2"/>
        <v>0</v>
      </c>
      <c r="K24" s="67">
        <f t="shared" si="3"/>
        <v>0</v>
      </c>
      <c r="L24" s="68">
        <f t="shared" si="4"/>
        <v>0</v>
      </c>
      <c r="M24" s="67">
        <f t="shared" si="5"/>
        <v>0</v>
      </c>
      <c r="N24" s="67">
        <f t="shared" si="6"/>
        <v>0</v>
      </c>
      <c r="O24" s="68">
        <f t="shared" si="7"/>
        <v>0</v>
      </c>
      <c r="P24" s="67">
        <f t="shared" si="8"/>
        <v>0</v>
      </c>
      <c r="Q24" s="18">
        <f t="shared" si="13"/>
        <v>0</v>
      </c>
      <c r="R24" s="21">
        <f t="shared" si="14"/>
        <v>0</v>
      </c>
      <c r="S24" s="35">
        <f t="shared" si="9"/>
        <v>0</v>
      </c>
      <c r="T24" s="17">
        <f t="shared" si="10"/>
        <v>0</v>
      </c>
      <c r="U24" s="109">
        <f t="shared" si="11"/>
        <v>0</v>
      </c>
    </row>
    <row r="25" spans="1:21" ht="18.95" customHeight="1" x14ac:dyDescent="0.2">
      <c r="A25" s="10">
        <v>13</v>
      </c>
      <c r="B25" s="41"/>
      <c r="C25" s="9"/>
      <c r="D25" s="9"/>
      <c r="E25" s="38"/>
      <c r="F25" s="44"/>
      <c r="G25" s="66">
        <f t="shared" si="12"/>
        <v>0</v>
      </c>
      <c r="H25" s="67">
        <f t="shared" si="0"/>
        <v>0</v>
      </c>
      <c r="I25" s="68">
        <f t="shared" si="1"/>
        <v>0</v>
      </c>
      <c r="J25" s="67">
        <f t="shared" si="2"/>
        <v>0</v>
      </c>
      <c r="K25" s="67">
        <f t="shared" si="3"/>
        <v>0</v>
      </c>
      <c r="L25" s="68">
        <f t="shared" si="4"/>
        <v>0</v>
      </c>
      <c r="M25" s="67">
        <f t="shared" si="5"/>
        <v>0</v>
      </c>
      <c r="N25" s="67">
        <f t="shared" si="6"/>
        <v>0</v>
      </c>
      <c r="O25" s="68">
        <f t="shared" si="7"/>
        <v>0</v>
      </c>
      <c r="P25" s="67">
        <f t="shared" si="8"/>
        <v>0</v>
      </c>
      <c r="Q25" s="18">
        <f t="shared" si="13"/>
        <v>0</v>
      </c>
      <c r="R25" s="21">
        <f t="shared" si="14"/>
        <v>0</v>
      </c>
      <c r="S25" s="35">
        <f t="shared" si="9"/>
        <v>0</v>
      </c>
      <c r="T25" s="17">
        <f t="shared" si="10"/>
        <v>0</v>
      </c>
      <c r="U25" s="109">
        <f t="shared" si="11"/>
        <v>0</v>
      </c>
    </row>
    <row r="26" spans="1:21" ht="18.95" customHeight="1" x14ac:dyDescent="0.2">
      <c r="A26" s="10">
        <v>14</v>
      </c>
      <c r="B26" s="41"/>
      <c r="C26" s="9"/>
      <c r="D26" s="9"/>
      <c r="E26" s="38"/>
      <c r="F26" s="44"/>
      <c r="G26" s="66">
        <f t="shared" si="12"/>
        <v>0</v>
      </c>
      <c r="H26" s="67">
        <f t="shared" si="0"/>
        <v>0</v>
      </c>
      <c r="I26" s="68">
        <f t="shared" si="1"/>
        <v>0</v>
      </c>
      <c r="J26" s="67">
        <f t="shared" si="2"/>
        <v>0</v>
      </c>
      <c r="K26" s="67">
        <f t="shared" si="3"/>
        <v>0</v>
      </c>
      <c r="L26" s="68">
        <f t="shared" si="4"/>
        <v>0</v>
      </c>
      <c r="M26" s="67">
        <f t="shared" si="5"/>
        <v>0</v>
      </c>
      <c r="N26" s="67">
        <f t="shared" si="6"/>
        <v>0</v>
      </c>
      <c r="O26" s="68">
        <f t="shared" si="7"/>
        <v>0</v>
      </c>
      <c r="P26" s="67">
        <f t="shared" si="8"/>
        <v>0</v>
      </c>
      <c r="Q26" s="18">
        <f t="shared" si="13"/>
        <v>0</v>
      </c>
      <c r="R26" s="21">
        <f t="shared" si="14"/>
        <v>0</v>
      </c>
      <c r="S26" s="35">
        <f t="shared" si="9"/>
        <v>0</v>
      </c>
      <c r="T26" s="17">
        <f t="shared" si="10"/>
        <v>0</v>
      </c>
      <c r="U26" s="109">
        <f t="shared" si="11"/>
        <v>0</v>
      </c>
    </row>
    <row r="27" spans="1:21" ht="18.95" customHeight="1" x14ac:dyDescent="0.2">
      <c r="A27" s="10">
        <v>15</v>
      </c>
      <c r="B27" s="41"/>
      <c r="C27" s="9"/>
      <c r="D27" s="9"/>
      <c r="E27" s="38"/>
      <c r="F27" s="44"/>
      <c r="G27" s="66">
        <f t="shared" si="12"/>
        <v>0</v>
      </c>
      <c r="H27" s="67">
        <f t="shared" si="0"/>
        <v>0</v>
      </c>
      <c r="I27" s="68">
        <f t="shared" si="1"/>
        <v>0</v>
      </c>
      <c r="J27" s="67">
        <f t="shared" si="2"/>
        <v>0</v>
      </c>
      <c r="K27" s="67">
        <f t="shared" si="3"/>
        <v>0</v>
      </c>
      <c r="L27" s="68">
        <f t="shared" si="4"/>
        <v>0</v>
      </c>
      <c r="M27" s="67">
        <f t="shared" si="5"/>
        <v>0</v>
      </c>
      <c r="N27" s="67">
        <f t="shared" si="6"/>
        <v>0</v>
      </c>
      <c r="O27" s="68">
        <f t="shared" si="7"/>
        <v>0</v>
      </c>
      <c r="P27" s="67">
        <f t="shared" si="8"/>
        <v>0</v>
      </c>
      <c r="Q27" s="18">
        <f t="shared" si="13"/>
        <v>0</v>
      </c>
      <c r="R27" s="21">
        <f t="shared" si="14"/>
        <v>0</v>
      </c>
      <c r="S27" s="35">
        <f t="shared" si="9"/>
        <v>0</v>
      </c>
      <c r="T27" s="17">
        <f t="shared" si="10"/>
        <v>0</v>
      </c>
      <c r="U27" s="109">
        <f t="shared" si="11"/>
        <v>0</v>
      </c>
    </row>
    <row r="28" spans="1:21" ht="18.95" customHeight="1" x14ac:dyDescent="0.2">
      <c r="A28" s="10">
        <v>16</v>
      </c>
      <c r="B28" s="41"/>
      <c r="C28" s="9"/>
      <c r="D28" s="9"/>
      <c r="E28" s="38"/>
      <c r="F28" s="44"/>
      <c r="G28" s="66">
        <f t="shared" si="12"/>
        <v>0</v>
      </c>
      <c r="H28" s="67">
        <f t="shared" si="0"/>
        <v>0</v>
      </c>
      <c r="I28" s="68">
        <f t="shared" si="1"/>
        <v>0</v>
      </c>
      <c r="J28" s="67">
        <f t="shared" si="2"/>
        <v>0</v>
      </c>
      <c r="K28" s="67">
        <f t="shared" si="3"/>
        <v>0</v>
      </c>
      <c r="L28" s="68">
        <f t="shared" si="4"/>
        <v>0</v>
      </c>
      <c r="M28" s="67">
        <f t="shared" si="5"/>
        <v>0</v>
      </c>
      <c r="N28" s="67">
        <f t="shared" si="6"/>
        <v>0</v>
      </c>
      <c r="O28" s="68">
        <f t="shared" si="7"/>
        <v>0</v>
      </c>
      <c r="P28" s="67">
        <f t="shared" si="8"/>
        <v>0</v>
      </c>
      <c r="Q28" s="18">
        <f t="shared" si="13"/>
        <v>0</v>
      </c>
      <c r="R28" s="21">
        <f t="shared" si="14"/>
        <v>0</v>
      </c>
      <c r="S28" s="35">
        <f t="shared" si="9"/>
        <v>0</v>
      </c>
      <c r="T28" s="17">
        <f t="shared" si="10"/>
        <v>0</v>
      </c>
      <c r="U28" s="109">
        <f t="shared" si="11"/>
        <v>0</v>
      </c>
    </row>
    <row r="29" spans="1:21" ht="18.95" customHeight="1" x14ac:dyDescent="0.2">
      <c r="A29" s="10">
        <v>17</v>
      </c>
      <c r="B29" s="41"/>
      <c r="C29" s="9"/>
      <c r="D29" s="9"/>
      <c r="E29" s="38"/>
      <c r="F29" s="44"/>
      <c r="G29" s="66">
        <f t="shared" si="12"/>
        <v>0</v>
      </c>
      <c r="H29" s="67">
        <f t="shared" si="0"/>
        <v>0</v>
      </c>
      <c r="I29" s="68">
        <f t="shared" si="1"/>
        <v>0</v>
      </c>
      <c r="J29" s="67">
        <f t="shared" si="2"/>
        <v>0</v>
      </c>
      <c r="K29" s="67">
        <f t="shared" si="3"/>
        <v>0</v>
      </c>
      <c r="L29" s="68">
        <f t="shared" si="4"/>
        <v>0</v>
      </c>
      <c r="M29" s="67">
        <f t="shared" si="5"/>
        <v>0</v>
      </c>
      <c r="N29" s="67">
        <f t="shared" si="6"/>
        <v>0</v>
      </c>
      <c r="O29" s="68">
        <f t="shared" si="7"/>
        <v>0</v>
      </c>
      <c r="P29" s="67">
        <f t="shared" si="8"/>
        <v>0</v>
      </c>
      <c r="Q29" s="18">
        <f t="shared" si="13"/>
        <v>0</v>
      </c>
      <c r="R29" s="21">
        <f t="shared" si="14"/>
        <v>0</v>
      </c>
      <c r="S29" s="35">
        <f t="shared" si="9"/>
        <v>0</v>
      </c>
      <c r="T29" s="17">
        <f t="shared" si="10"/>
        <v>0</v>
      </c>
      <c r="U29" s="109">
        <f t="shared" si="11"/>
        <v>0</v>
      </c>
    </row>
    <row r="30" spans="1:21" ht="18.95" customHeight="1" x14ac:dyDescent="0.2">
      <c r="A30" s="10">
        <v>18</v>
      </c>
      <c r="B30" s="41"/>
      <c r="C30" s="9"/>
      <c r="D30" s="9"/>
      <c r="E30" s="38"/>
      <c r="F30" s="44"/>
      <c r="G30" s="66">
        <f t="shared" si="12"/>
        <v>0</v>
      </c>
      <c r="H30" s="67">
        <f t="shared" si="0"/>
        <v>0</v>
      </c>
      <c r="I30" s="68">
        <f t="shared" si="1"/>
        <v>0</v>
      </c>
      <c r="J30" s="67">
        <f t="shared" si="2"/>
        <v>0</v>
      </c>
      <c r="K30" s="67">
        <f t="shared" si="3"/>
        <v>0</v>
      </c>
      <c r="L30" s="68">
        <f t="shared" si="4"/>
        <v>0</v>
      </c>
      <c r="M30" s="67">
        <f t="shared" si="5"/>
        <v>0</v>
      </c>
      <c r="N30" s="67">
        <f t="shared" si="6"/>
        <v>0</v>
      </c>
      <c r="O30" s="68">
        <f t="shared" si="7"/>
        <v>0</v>
      </c>
      <c r="P30" s="67">
        <f t="shared" si="8"/>
        <v>0</v>
      </c>
      <c r="Q30" s="18">
        <f t="shared" si="13"/>
        <v>0</v>
      </c>
      <c r="R30" s="21">
        <f t="shared" si="14"/>
        <v>0</v>
      </c>
      <c r="S30" s="35">
        <f t="shared" si="9"/>
        <v>0</v>
      </c>
      <c r="T30" s="17">
        <f t="shared" si="10"/>
        <v>0</v>
      </c>
      <c r="U30" s="109">
        <f t="shared" si="11"/>
        <v>0</v>
      </c>
    </row>
    <row r="31" spans="1:21" ht="18.95" customHeight="1" x14ac:dyDescent="0.2">
      <c r="A31" s="10">
        <v>19</v>
      </c>
      <c r="B31" s="41"/>
      <c r="C31" s="9"/>
      <c r="D31" s="9"/>
      <c r="E31" s="38"/>
      <c r="F31" s="44"/>
      <c r="G31" s="66">
        <f t="shared" si="12"/>
        <v>0</v>
      </c>
      <c r="H31" s="67">
        <f t="shared" si="0"/>
        <v>0</v>
      </c>
      <c r="I31" s="68">
        <f t="shared" si="1"/>
        <v>0</v>
      </c>
      <c r="J31" s="67">
        <f t="shared" si="2"/>
        <v>0</v>
      </c>
      <c r="K31" s="67">
        <f t="shared" si="3"/>
        <v>0</v>
      </c>
      <c r="L31" s="68">
        <f t="shared" si="4"/>
        <v>0</v>
      </c>
      <c r="M31" s="67">
        <f t="shared" si="5"/>
        <v>0</v>
      </c>
      <c r="N31" s="67">
        <f t="shared" si="6"/>
        <v>0</v>
      </c>
      <c r="O31" s="68">
        <f t="shared" si="7"/>
        <v>0</v>
      </c>
      <c r="P31" s="67">
        <f t="shared" si="8"/>
        <v>0</v>
      </c>
      <c r="Q31" s="18">
        <f t="shared" si="13"/>
        <v>0</v>
      </c>
      <c r="R31" s="21">
        <f t="shared" si="14"/>
        <v>0</v>
      </c>
      <c r="S31" s="35">
        <f t="shared" si="9"/>
        <v>0</v>
      </c>
      <c r="T31" s="17">
        <f t="shared" si="10"/>
        <v>0</v>
      </c>
      <c r="U31" s="109">
        <f t="shared" si="11"/>
        <v>0</v>
      </c>
    </row>
    <row r="32" spans="1:21" ht="18.95" customHeight="1" x14ac:dyDescent="0.2">
      <c r="A32" s="10">
        <v>20</v>
      </c>
      <c r="B32" s="41"/>
      <c r="C32" s="9"/>
      <c r="D32" s="9"/>
      <c r="E32" s="38"/>
      <c r="F32" s="44"/>
      <c r="G32" s="66">
        <f t="shared" si="12"/>
        <v>0</v>
      </c>
      <c r="H32" s="67">
        <f t="shared" si="0"/>
        <v>0</v>
      </c>
      <c r="I32" s="68">
        <f t="shared" si="1"/>
        <v>0</v>
      </c>
      <c r="J32" s="67">
        <f t="shared" si="2"/>
        <v>0</v>
      </c>
      <c r="K32" s="67">
        <f t="shared" si="3"/>
        <v>0</v>
      </c>
      <c r="L32" s="68">
        <f t="shared" si="4"/>
        <v>0</v>
      </c>
      <c r="M32" s="67">
        <f t="shared" si="5"/>
        <v>0</v>
      </c>
      <c r="N32" s="67">
        <f t="shared" si="6"/>
        <v>0</v>
      </c>
      <c r="O32" s="68">
        <f t="shared" si="7"/>
        <v>0</v>
      </c>
      <c r="P32" s="67">
        <f t="shared" si="8"/>
        <v>0</v>
      </c>
      <c r="Q32" s="18">
        <f t="shared" si="13"/>
        <v>0</v>
      </c>
      <c r="R32" s="21">
        <f t="shared" si="14"/>
        <v>0</v>
      </c>
      <c r="S32" s="35">
        <f t="shared" si="9"/>
        <v>0</v>
      </c>
      <c r="T32" s="17">
        <f t="shared" si="10"/>
        <v>0</v>
      </c>
      <c r="U32" s="109">
        <f t="shared" si="11"/>
        <v>0</v>
      </c>
    </row>
    <row r="33" spans="1:21" ht="18.95" customHeight="1" x14ac:dyDescent="0.2">
      <c r="A33" s="10">
        <v>21</v>
      </c>
      <c r="B33" s="41"/>
      <c r="C33" s="9"/>
      <c r="D33" s="9"/>
      <c r="E33" s="38"/>
      <c r="F33" s="44"/>
      <c r="G33" s="66">
        <f t="shared" si="12"/>
        <v>0</v>
      </c>
      <c r="H33" s="67">
        <f t="shared" si="0"/>
        <v>0</v>
      </c>
      <c r="I33" s="68">
        <f t="shared" si="1"/>
        <v>0</v>
      </c>
      <c r="J33" s="67">
        <f t="shared" si="2"/>
        <v>0</v>
      </c>
      <c r="K33" s="67">
        <f t="shared" si="3"/>
        <v>0</v>
      </c>
      <c r="L33" s="68">
        <f t="shared" si="4"/>
        <v>0</v>
      </c>
      <c r="M33" s="67">
        <f t="shared" si="5"/>
        <v>0</v>
      </c>
      <c r="N33" s="67">
        <f t="shared" si="6"/>
        <v>0</v>
      </c>
      <c r="O33" s="68">
        <f t="shared" si="7"/>
        <v>0</v>
      </c>
      <c r="P33" s="67">
        <f t="shared" si="8"/>
        <v>0</v>
      </c>
      <c r="Q33" s="18">
        <f t="shared" si="13"/>
        <v>0</v>
      </c>
      <c r="R33" s="21">
        <f t="shared" si="14"/>
        <v>0</v>
      </c>
      <c r="S33" s="35">
        <f t="shared" si="9"/>
        <v>0</v>
      </c>
      <c r="T33" s="17">
        <f t="shared" si="10"/>
        <v>0</v>
      </c>
      <c r="U33" s="109">
        <f t="shared" si="11"/>
        <v>0</v>
      </c>
    </row>
    <row r="34" spans="1:21" ht="18.95" customHeight="1" x14ac:dyDescent="0.2">
      <c r="A34" s="10">
        <v>22</v>
      </c>
      <c r="B34" s="41"/>
      <c r="C34" s="9"/>
      <c r="D34" s="9"/>
      <c r="E34" s="38"/>
      <c r="F34" s="44"/>
      <c r="G34" s="66">
        <f t="shared" si="12"/>
        <v>0</v>
      </c>
      <c r="H34" s="67">
        <f t="shared" si="0"/>
        <v>0</v>
      </c>
      <c r="I34" s="68">
        <f t="shared" si="1"/>
        <v>0</v>
      </c>
      <c r="J34" s="67">
        <f t="shared" si="2"/>
        <v>0</v>
      </c>
      <c r="K34" s="67">
        <f t="shared" si="3"/>
        <v>0</v>
      </c>
      <c r="L34" s="68">
        <f t="shared" si="4"/>
        <v>0</v>
      </c>
      <c r="M34" s="67">
        <f t="shared" si="5"/>
        <v>0</v>
      </c>
      <c r="N34" s="67">
        <f t="shared" si="6"/>
        <v>0</v>
      </c>
      <c r="O34" s="68">
        <f t="shared" si="7"/>
        <v>0</v>
      </c>
      <c r="P34" s="67">
        <f t="shared" si="8"/>
        <v>0</v>
      </c>
      <c r="Q34" s="18">
        <f t="shared" si="13"/>
        <v>0</v>
      </c>
      <c r="R34" s="21">
        <f t="shared" si="14"/>
        <v>0</v>
      </c>
      <c r="S34" s="35">
        <f t="shared" si="9"/>
        <v>0</v>
      </c>
      <c r="T34" s="17">
        <f t="shared" si="10"/>
        <v>0</v>
      </c>
      <c r="U34" s="109">
        <f t="shared" si="11"/>
        <v>0</v>
      </c>
    </row>
    <row r="35" spans="1:21" ht="18.95" customHeight="1" x14ac:dyDescent="0.2">
      <c r="A35" s="10">
        <v>23</v>
      </c>
      <c r="B35" s="41"/>
      <c r="C35" s="9"/>
      <c r="D35" s="9"/>
      <c r="E35" s="38"/>
      <c r="F35" s="44"/>
      <c r="G35" s="66">
        <f t="shared" si="12"/>
        <v>0</v>
      </c>
      <c r="H35" s="67">
        <f t="shared" si="0"/>
        <v>0</v>
      </c>
      <c r="I35" s="68">
        <f t="shared" si="1"/>
        <v>0</v>
      </c>
      <c r="J35" s="67">
        <f t="shared" si="2"/>
        <v>0</v>
      </c>
      <c r="K35" s="67">
        <f t="shared" si="3"/>
        <v>0</v>
      </c>
      <c r="L35" s="68">
        <f t="shared" si="4"/>
        <v>0</v>
      </c>
      <c r="M35" s="67">
        <f t="shared" si="5"/>
        <v>0</v>
      </c>
      <c r="N35" s="67">
        <f t="shared" si="6"/>
        <v>0</v>
      </c>
      <c r="O35" s="68">
        <f t="shared" si="7"/>
        <v>0</v>
      </c>
      <c r="P35" s="67">
        <f t="shared" si="8"/>
        <v>0</v>
      </c>
      <c r="Q35" s="18">
        <f t="shared" si="13"/>
        <v>0</v>
      </c>
      <c r="R35" s="21">
        <f t="shared" si="14"/>
        <v>0</v>
      </c>
      <c r="S35" s="35">
        <f t="shared" si="9"/>
        <v>0</v>
      </c>
      <c r="T35" s="17">
        <f t="shared" si="10"/>
        <v>0</v>
      </c>
      <c r="U35" s="109">
        <f t="shared" si="11"/>
        <v>0</v>
      </c>
    </row>
    <row r="36" spans="1:21" ht="18.95" customHeight="1" x14ac:dyDescent="0.2">
      <c r="A36" s="10">
        <v>24</v>
      </c>
      <c r="B36" s="41"/>
      <c r="C36" s="9"/>
      <c r="D36" s="9"/>
      <c r="E36" s="38"/>
      <c r="F36" s="44"/>
      <c r="G36" s="66">
        <f t="shared" si="12"/>
        <v>0</v>
      </c>
      <c r="H36" s="67">
        <f t="shared" si="0"/>
        <v>0</v>
      </c>
      <c r="I36" s="68">
        <f t="shared" si="1"/>
        <v>0</v>
      </c>
      <c r="J36" s="67">
        <f t="shared" si="2"/>
        <v>0</v>
      </c>
      <c r="K36" s="67">
        <f t="shared" si="3"/>
        <v>0</v>
      </c>
      <c r="L36" s="68">
        <f t="shared" si="4"/>
        <v>0</v>
      </c>
      <c r="M36" s="67">
        <f t="shared" si="5"/>
        <v>0</v>
      </c>
      <c r="N36" s="67">
        <f t="shared" si="6"/>
        <v>0</v>
      </c>
      <c r="O36" s="68">
        <f t="shared" si="7"/>
        <v>0</v>
      </c>
      <c r="P36" s="67">
        <f t="shared" si="8"/>
        <v>0</v>
      </c>
      <c r="Q36" s="18">
        <f t="shared" si="13"/>
        <v>0</v>
      </c>
      <c r="R36" s="21">
        <f t="shared" si="14"/>
        <v>0</v>
      </c>
      <c r="S36" s="35">
        <f t="shared" si="9"/>
        <v>0</v>
      </c>
      <c r="T36" s="17">
        <f t="shared" si="10"/>
        <v>0</v>
      </c>
      <c r="U36" s="109">
        <f t="shared" si="11"/>
        <v>0</v>
      </c>
    </row>
    <row r="37" spans="1:21" ht="18.95" customHeight="1" x14ac:dyDescent="0.2">
      <c r="A37" s="10">
        <v>25</v>
      </c>
      <c r="B37" s="41"/>
      <c r="C37" s="9"/>
      <c r="D37" s="9"/>
      <c r="E37" s="38"/>
      <c r="F37" s="44"/>
      <c r="G37" s="66">
        <f t="shared" si="12"/>
        <v>0</v>
      </c>
      <c r="H37" s="67">
        <f t="shared" si="0"/>
        <v>0</v>
      </c>
      <c r="I37" s="68">
        <f t="shared" si="1"/>
        <v>0</v>
      </c>
      <c r="J37" s="67">
        <f t="shared" si="2"/>
        <v>0</v>
      </c>
      <c r="K37" s="67">
        <f t="shared" si="3"/>
        <v>0</v>
      </c>
      <c r="L37" s="68">
        <f t="shared" si="4"/>
        <v>0</v>
      </c>
      <c r="M37" s="67">
        <f t="shared" si="5"/>
        <v>0</v>
      </c>
      <c r="N37" s="67">
        <f t="shared" si="6"/>
        <v>0</v>
      </c>
      <c r="O37" s="68">
        <f t="shared" si="7"/>
        <v>0</v>
      </c>
      <c r="P37" s="67">
        <f t="shared" si="8"/>
        <v>0</v>
      </c>
      <c r="Q37" s="18">
        <f t="shared" si="13"/>
        <v>0</v>
      </c>
      <c r="R37" s="21">
        <f t="shared" si="14"/>
        <v>0</v>
      </c>
      <c r="S37" s="35">
        <f t="shared" si="9"/>
        <v>0</v>
      </c>
      <c r="T37" s="17">
        <f t="shared" si="10"/>
        <v>0</v>
      </c>
      <c r="U37" s="109">
        <f t="shared" si="11"/>
        <v>0</v>
      </c>
    </row>
  </sheetData>
  <sheetProtection algorithmName="SHA-512" hashValue="1o52waMxopoogwMXEGpXkgdZIfOxN6Ewl8GPoj/K+cM4Bm51TgAlx1R36gwgQt8Myk1m2n8a/fIq6WNBmdTrHA==" saltValue="1aondGK/4qbJbbDMGT11NQ==" spinCount="100000" sheet="1" objects="1" scenarios="1"/>
  <mergeCells count="2">
    <mergeCell ref="E1:F1"/>
    <mergeCell ref="B11:D11"/>
  </mergeCells>
  <dataValidations count="2">
    <dataValidation allowBlank="1" showInputMessage="1" sqref="F12:G37 J13:K37 M13:N37 P13:P37 E13:H37" xr:uid="{9CF59006-D378-44C3-A046-A4A71FC70B62}"/>
    <dataValidation type="list" allowBlank="1" showInputMessage="1" sqref="E12:E37" xr:uid="{00CFB648-159E-4DD4-9E12-4B126BC1B6F8}">
      <formula1>"x,X"</formula1>
    </dataValidation>
  </dataValidations>
  <pageMargins left="0.39370078740157483" right="0.31496062992125984" top="0.9055118110236221" bottom="0.47244094488188981" header="0.39370078740157483" footer="0.27559055118110237"/>
  <pageSetup paperSize="9" scale="79" orientation="portrait" r:id="rId1"/>
  <headerFooter alignWithMargins="0">
    <oddHeader>&amp;L&amp;"Arial,Fett"&amp;8Stadt Bretten&amp;10&amp;U
Amt für Bildung und Kultur&amp;C&amp;"Arial,Fett"&amp;12Sportlerehrung Sportler Mannschaften&amp;RSeite &amp;P von &amp;N</oddHeader>
    <oddFooter>&amp;L&amp;8&amp;D, &amp;F,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B1:T21"/>
  <sheetViews>
    <sheetView showGridLines="0" showZeros="0" tabSelected="1" zoomScaleNormal="100" workbookViewId="0">
      <selection activeCell="N6" sqref="N6"/>
    </sheetView>
  </sheetViews>
  <sheetFormatPr baseColWidth="10" defaultColWidth="11.42578125" defaultRowHeight="18.95" customHeight="1" x14ac:dyDescent="0.2"/>
  <cols>
    <col min="1" max="1" width="6.28515625" style="1" customWidth="1"/>
    <col min="2" max="2" width="1.42578125" style="1" customWidth="1"/>
    <col min="3" max="3" width="17.85546875" style="1" customWidth="1"/>
    <col min="4" max="4" width="20.5703125" style="1" customWidth="1"/>
    <col min="5" max="5" width="12.42578125" style="1" customWidth="1"/>
    <col min="6" max="6" width="31" style="1" customWidth="1"/>
    <col min="7" max="7" width="44.85546875" style="1" customWidth="1"/>
    <col min="8" max="8" width="16.5703125" style="1" customWidth="1"/>
    <col min="9" max="9" width="1.42578125" style="1" customWidth="1"/>
    <col min="10" max="10" width="16.5703125" style="1" hidden="1" customWidth="1"/>
    <col min="11" max="11" width="16.5703125" style="1" customWidth="1"/>
    <col min="12" max="14" width="11.42578125" style="1" customWidth="1"/>
    <col min="15" max="15" width="13.42578125" style="1" customWidth="1"/>
    <col min="16" max="16" width="16.140625" style="1" customWidth="1"/>
    <col min="17" max="18" width="11.42578125" style="1" customWidth="1"/>
    <col min="19" max="19" width="13.42578125" style="1" customWidth="1"/>
    <col min="20" max="16384" width="11.42578125" style="1"/>
  </cols>
  <sheetData>
    <row r="1" spans="2:20" ht="9" customHeight="1" x14ac:dyDescent="0.2">
      <c r="B1" s="36"/>
      <c r="C1" s="36"/>
      <c r="D1" s="36"/>
      <c r="E1" s="36"/>
      <c r="F1" s="36"/>
      <c r="G1" s="36"/>
      <c r="H1" s="36"/>
      <c r="I1" s="36"/>
    </row>
    <row r="2" spans="2:20" ht="31.5" customHeight="1" x14ac:dyDescent="0.2">
      <c r="B2" s="36"/>
      <c r="C2" s="96" t="str">
        <f>CONCATENATE("Meldung zur Sportlerehrung ",JAHR)</f>
        <v>Meldung zur Sportlerehrung 2023</v>
      </c>
      <c r="D2" s="87"/>
      <c r="E2" s="87"/>
      <c r="F2" s="87"/>
      <c r="G2" s="87"/>
      <c r="H2" s="12" t="s">
        <v>3</v>
      </c>
      <c r="I2" s="36"/>
    </row>
    <row r="3" spans="2:20" ht="26.45" customHeight="1" x14ac:dyDescent="0.2">
      <c r="B3" s="36"/>
      <c r="C3" s="97" t="s">
        <v>82</v>
      </c>
      <c r="D3" s="98"/>
      <c r="E3" s="98"/>
      <c r="F3" s="89"/>
      <c r="G3" s="89"/>
      <c r="H3" s="87"/>
      <c r="I3" s="36"/>
    </row>
    <row r="4" spans="2:20" ht="21.95" customHeight="1" x14ac:dyDescent="0.2">
      <c r="B4" s="36"/>
      <c r="C4" s="5" t="s">
        <v>58</v>
      </c>
      <c r="D4" s="2" t="s">
        <v>2</v>
      </c>
      <c r="E4" s="115" t="s">
        <v>59</v>
      </c>
      <c r="F4" s="116"/>
      <c r="G4" s="87"/>
      <c r="H4" s="87"/>
      <c r="I4" s="36"/>
    </row>
    <row r="5" spans="2:20" ht="23.45" customHeight="1" x14ac:dyDescent="0.2">
      <c r="B5" s="36"/>
      <c r="C5" s="24" t="s">
        <v>0</v>
      </c>
      <c r="D5" s="3" t="s">
        <v>42</v>
      </c>
      <c r="E5" s="117"/>
      <c r="F5" s="118"/>
      <c r="G5" s="99" t="s">
        <v>104</v>
      </c>
      <c r="H5" s="87"/>
      <c r="I5" s="36"/>
    </row>
    <row r="6" spans="2:20" ht="24" customHeight="1" x14ac:dyDescent="0.2">
      <c r="B6" s="36"/>
      <c r="C6" s="127" t="s">
        <v>6</v>
      </c>
      <c r="D6" s="4" t="s">
        <v>109</v>
      </c>
      <c r="E6" s="121"/>
      <c r="F6" s="122"/>
      <c r="G6" s="100"/>
      <c r="H6" s="87"/>
      <c r="I6" s="36"/>
    </row>
    <row r="7" spans="2:20" ht="24" customHeight="1" x14ac:dyDescent="0.2">
      <c r="B7" s="36"/>
      <c r="C7" s="128"/>
      <c r="D7" s="4" t="s">
        <v>4</v>
      </c>
      <c r="E7" s="121"/>
      <c r="F7" s="122"/>
      <c r="G7" s="100" t="s">
        <v>110</v>
      </c>
      <c r="H7" s="87"/>
      <c r="I7" s="36"/>
    </row>
    <row r="8" spans="2:20" ht="24" customHeight="1" x14ac:dyDescent="0.2">
      <c r="B8" s="36"/>
      <c r="C8" s="128"/>
      <c r="D8" s="4" t="s">
        <v>5</v>
      </c>
      <c r="E8" s="121"/>
      <c r="F8" s="122"/>
      <c r="G8" s="87"/>
      <c r="H8" s="87"/>
      <c r="I8" s="36"/>
    </row>
    <row r="9" spans="2:20" ht="24" customHeight="1" x14ac:dyDescent="0.2">
      <c r="B9" s="36"/>
      <c r="C9" s="128"/>
      <c r="D9" s="4" t="s">
        <v>1</v>
      </c>
      <c r="E9" s="123"/>
      <c r="F9" s="124"/>
      <c r="G9" s="87"/>
      <c r="H9" s="87"/>
      <c r="I9" s="36"/>
      <c r="J9" s="1" t="s">
        <v>113</v>
      </c>
    </row>
    <row r="10" spans="2:20" ht="24" customHeight="1" x14ac:dyDescent="0.2">
      <c r="B10" s="36"/>
      <c r="C10" s="129"/>
      <c r="D10" s="4" t="s">
        <v>108</v>
      </c>
      <c r="E10" s="125"/>
      <c r="F10" s="126"/>
      <c r="G10" s="87"/>
      <c r="H10" s="87"/>
      <c r="I10" s="36"/>
      <c r="J10" s="27">
        <f>IF(E5&gt;0,VLOOKUP(E5,VEREINE_GES,2,0),)</f>
        <v>0</v>
      </c>
    </row>
    <row r="11" spans="2:20" ht="14.25" customHeight="1" thickBot="1" x14ac:dyDescent="0.25">
      <c r="B11" s="36"/>
      <c r="C11" s="36"/>
      <c r="D11" s="36"/>
      <c r="E11" s="36"/>
      <c r="F11" s="36"/>
      <c r="G11" s="36"/>
      <c r="H11" s="36"/>
      <c r="I11" s="36"/>
    </row>
    <row r="12" spans="2:20" ht="51.75" customHeight="1" thickTop="1" thickBot="1" x14ac:dyDescent="0.25">
      <c r="B12" s="36"/>
      <c r="C12" s="26" t="s">
        <v>83</v>
      </c>
      <c r="D12" s="26"/>
      <c r="F12" s="61" t="s">
        <v>11</v>
      </c>
      <c r="G12" s="130" t="s">
        <v>154</v>
      </c>
      <c r="H12" s="131"/>
      <c r="I12" s="36"/>
    </row>
    <row r="13" spans="2:20" ht="6.95" customHeight="1" thickTop="1" thickBot="1" x14ac:dyDescent="0.25">
      <c r="B13" s="36"/>
      <c r="C13" s="36"/>
      <c r="D13" s="36"/>
      <c r="E13" s="36"/>
      <c r="F13" s="36"/>
      <c r="G13" s="36"/>
      <c r="H13" s="36"/>
      <c r="I13" s="36"/>
    </row>
    <row r="14" spans="2:20" ht="69.75" customHeight="1" thickTop="1" thickBot="1" x14ac:dyDescent="0.25">
      <c r="B14" s="36"/>
      <c r="C14" s="26" t="s">
        <v>120</v>
      </c>
      <c r="D14" s="26"/>
      <c r="F14" s="61" t="s">
        <v>11</v>
      </c>
      <c r="G14" s="130" t="s">
        <v>155</v>
      </c>
      <c r="H14" s="131"/>
      <c r="I14" s="36"/>
      <c r="T14" s="1" t="s">
        <v>103</v>
      </c>
    </row>
    <row r="15" spans="2:20" ht="6.95" customHeight="1" thickTop="1" x14ac:dyDescent="0.2">
      <c r="B15" s="36"/>
      <c r="C15" s="36"/>
      <c r="D15" s="36"/>
      <c r="E15" s="36"/>
      <c r="F15" s="36"/>
      <c r="G15" s="36"/>
      <c r="H15" s="36"/>
      <c r="I15" s="36"/>
    </row>
    <row r="16" spans="2:20" ht="45" customHeight="1" x14ac:dyDescent="0.2">
      <c r="B16" s="36"/>
      <c r="C16" s="26" t="s">
        <v>156</v>
      </c>
      <c r="D16" s="132" t="s">
        <v>157</v>
      </c>
      <c r="E16" s="132"/>
      <c r="F16" s="132"/>
      <c r="G16" s="132"/>
      <c r="H16" s="132"/>
      <c r="I16" s="36"/>
    </row>
    <row r="17" spans="2:9" ht="6.95" customHeight="1" x14ac:dyDescent="0.2">
      <c r="B17" s="36"/>
      <c r="C17" s="36"/>
      <c r="D17" s="36"/>
      <c r="E17" s="36"/>
      <c r="F17" s="36"/>
      <c r="G17" s="36"/>
      <c r="H17" s="36"/>
      <c r="I17" s="36"/>
    </row>
    <row r="18" spans="2:9" ht="21" customHeight="1" x14ac:dyDescent="0.2">
      <c r="B18" s="36"/>
      <c r="I18" s="36"/>
    </row>
    <row r="19" spans="2:9" ht="22.5" customHeight="1" x14ac:dyDescent="0.2">
      <c r="B19" s="36"/>
      <c r="C19" s="119" t="str">
        <f>CONCATENATE("Bitte den ausgefüllten Meldebogen bis zum "&amp;TEXT(ABGABE,"TT.MM.JJJJ")," an Sport@bretten.de senden ")</f>
        <v xml:space="preserve">Bitte den ausgefüllten Meldebogen bis zum 01.12.2023 an Sport@bretten.de senden </v>
      </c>
      <c r="D19" s="120"/>
      <c r="E19" s="120"/>
      <c r="F19" s="120"/>
      <c r="G19" s="120"/>
      <c r="H19" s="120"/>
      <c r="I19" s="36"/>
    </row>
    <row r="20" spans="2:9" ht="14.25" customHeight="1" x14ac:dyDescent="0.2">
      <c r="B20" s="36"/>
      <c r="C20" s="36"/>
      <c r="D20" s="36"/>
      <c r="E20" s="36"/>
      <c r="F20" s="36"/>
      <c r="G20" s="36"/>
      <c r="H20" s="36"/>
      <c r="I20" s="36"/>
    </row>
    <row r="21" spans="2:9" ht="26.45" customHeight="1" x14ac:dyDescent="0.2"/>
  </sheetData>
  <sheetProtection algorithmName="SHA-512" hashValue="dsGh//T1lU2pXJbHBnzYBYjl/dKYcxbNJWnoMDSA/pz9AiJuUu1IlwH9yYcKIUyMWN23fDdieGwUlnfd7Vc6JA==" saltValue="gwAYT1+MzOopCoaHYuK26A==" spinCount="100000" sheet="1" objects="1" scenarios="1"/>
  <mergeCells count="12">
    <mergeCell ref="E4:F4"/>
    <mergeCell ref="E5:F5"/>
    <mergeCell ref="C19:H19"/>
    <mergeCell ref="E8:F8"/>
    <mergeCell ref="E9:F9"/>
    <mergeCell ref="E10:F10"/>
    <mergeCell ref="C6:C10"/>
    <mergeCell ref="E6:F6"/>
    <mergeCell ref="E7:F7"/>
    <mergeCell ref="G12:H12"/>
    <mergeCell ref="G14:H14"/>
    <mergeCell ref="D16:H16"/>
  </mergeCells>
  <phoneticPr fontId="0" type="noConversion"/>
  <dataValidations count="1">
    <dataValidation type="list" sqref="E5" xr:uid="{00000000-0002-0000-0100-000000000000}">
      <formula1>VEREIN</formula1>
    </dataValidation>
  </dataValidations>
  <hyperlinks>
    <hyperlink ref="F12" location="EINZEL!B9" display="HIER KLICKEN" xr:uid="{00000000-0004-0000-0100-000000000000}"/>
    <hyperlink ref="F14" location="MANNSCHAFTEN!B9" display="HIER KLICKEN" xr:uid="{00000000-0004-0000-0100-000001000000}"/>
  </hyperlinks>
  <pageMargins left="0.39370078740157483" right="0.31496062992125984" top="0.78740157480314965" bottom="0.47244094488188981" header="0.39370078740157483" footer="0.27559055118110237"/>
  <pageSetup paperSize="9" scale="67" orientation="portrait" horizontalDpi="4294967295" verticalDpi="4294967295" r:id="rId1"/>
  <headerFooter alignWithMargins="0">
    <oddHeader>&amp;L&amp;"Arial,Fett"&amp;8Stadt Bretten&amp;10&amp;U
Amt Bildung und Kultur&amp;C&amp;"Arial,Fett"&amp;12Sportlerehrung ANTRAGSFORMULAR
&amp;RSeite &amp;P von &amp;N</oddHeader>
    <oddFooter>&amp;L&amp;8&amp;D, &amp;F, &amp;A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pageSetUpPr fitToPage="1"/>
  </sheetPr>
  <dimension ref="A1:U35"/>
  <sheetViews>
    <sheetView showGridLines="0" showZeros="0" zoomScaleNormal="100" workbookViewId="0">
      <pane ySplit="8" topLeftCell="A9" activePane="bottomLeft" state="frozen"/>
      <selection activeCell="N6" sqref="N6"/>
      <selection pane="bottomLeft" activeCell="N6" sqref="N6"/>
    </sheetView>
  </sheetViews>
  <sheetFormatPr baseColWidth="10" defaultColWidth="11.42578125" defaultRowHeight="18.95" customHeight="1" x14ac:dyDescent="0.2"/>
  <cols>
    <col min="1" max="1" width="4.42578125" style="1" customWidth="1"/>
    <col min="2" max="2" width="19" style="1" customWidth="1"/>
    <col min="3" max="3" width="22" style="1" customWidth="1"/>
    <col min="4" max="4" width="22.85546875" style="1" customWidth="1"/>
    <col min="5" max="5" width="10.7109375" style="1" customWidth="1"/>
    <col min="6" max="6" width="9.42578125" style="1" customWidth="1"/>
    <col min="7" max="7" width="15.5703125" style="1" customWidth="1"/>
    <col min="8" max="8" width="6.140625" style="1" customWidth="1"/>
    <col min="9" max="9" width="21.28515625" style="1" customWidth="1"/>
    <col min="10" max="10" width="25.7109375" style="1" customWidth="1"/>
    <col min="11" max="11" width="5.85546875" style="1" customWidth="1"/>
    <col min="12" max="12" width="21.28515625" style="1" customWidth="1"/>
    <col min="13" max="13" width="25.7109375" style="1" customWidth="1"/>
    <col min="14" max="14" width="6.140625" style="1" customWidth="1"/>
    <col min="15" max="15" width="20.7109375" style="1" customWidth="1"/>
    <col min="16" max="16" width="25.28515625" style="1" customWidth="1"/>
    <col min="17" max="21" width="11.42578125" style="1" hidden="1" customWidth="1"/>
    <col min="22" max="16384" width="11.42578125" style="1"/>
  </cols>
  <sheetData>
    <row r="1" spans="1:21" ht="27" customHeight="1" x14ac:dyDescent="0.2">
      <c r="A1" s="42"/>
      <c r="B1" s="37" t="str">
        <f>CONCATENATE("Einzelsportlermeldung Sportlerehrung ",JAHR)</f>
        <v>Einzelsportlermeldung Sportlerehrung 2023</v>
      </c>
      <c r="C1" s="42"/>
      <c r="D1" s="42"/>
      <c r="E1" s="42"/>
      <c r="F1" s="42"/>
      <c r="G1" s="42"/>
      <c r="H1" s="42"/>
      <c r="I1" s="12" t="s">
        <v>3</v>
      </c>
      <c r="J1" s="42"/>
      <c r="K1" s="42"/>
      <c r="L1" s="42"/>
      <c r="M1" s="42"/>
      <c r="N1" s="42"/>
      <c r="O1" s="42"/>
      <c r="P1" s="42"/>
      <c r="Q1" s="43"/>
    </row>
    <row r="2" spans="1:21" ht="22.5" customHeight="1" x14ac:dyDescent="0.2">
      <c r="A2" s="42"/>
      <c r="B2" s="8" t="s">
        <v>0</v>
      </c>
      <c r="C2" s="79" t="str">
        <f>IF(Ehrungsantrag!E5&gt;0,Ehrungsantrag!E5,"")</f>
        <v/>
      </c>
      <c r="D2" s="79"/>
      <c r="E2" s="42"/>
      <c r="F2" s="42"/>
      <c r="G2" s="42"/>
      <c r="H2" s="42"/>
      <c r="I2" s="42"/>
      <c r="J2" s="42"/>
      <c r="K2" s="42"/>
      <c r="L2" s="42"/>
      <c r="M2" s="42"/>
      <c r="N2" s="42"/>
      <c r="O2" s="42"/>
      <c r="P2" s="42"/>
      <c r="Q2" s="43"/>
    </row>
    <row r="3" spans="1:21" ht="18" customHeight="1" x14ac:dyDescent="0.2">
      <c r="A3" s="42"/>
      <c r="B3" s="133" t="str">
        <f>CONCATENATE("Folgende Einzelsportler werden zur Ehrung ",JAHR, " vorgeschlagen:")</f>
        <v>Folgende Einzelsportler werden zur Ehrung 2023 vorgeschlagen:</v>
      </c>
      <c r="C3" s="120"/>
      <c r="D3" s="120"/>
      <c r="E3" s="42"/>
      <c r="F3" s="42"/>
      <c r="G3" s="42"/>
      <c r="H3" s="42"/>
      <c r="I3" s="42"/>
      <c r="J3" s="42"/>
      <c r="K3" s="42"/>
      <c r="L3" s="42"/>
      <c r="M3" s="42"/>
      <c r="N3" s="42"/>
      <c r="O3" s="42"/>
      <c r="P3" s="42"/>
      <c r="Q3" s="43"/>
    </row>
    <row r="4" spans="1:21" ht="23.25" customHeight="1" x14ac:dyDescent="0.2">
      <c r="A4" s="42"/>
      <c r="B4" s="133" t="s">
        <v>152</v>
      </c>
      <c r="C4" s="134"/>
      <c r="D4" s="134"/>
      <c r="E4" s="134"/>
      <c r="F4" s="134"/>
      <c r="G4" s="134"/>
      <c r="H4" s="134"/>
      <c r="I4" s="134"/>
      <c r="J4" s="134"/>
      <c r="K4" s="135"/>
      <c r="L4" s="135"/>
      <c r="M4" s="135"/>
      <c r="N4" s="135"/>
      <c r="O4" s="135"/>
      <c r="P4" s="42"/>
      <c r="Q4" s="43"/>
    </row>
    <row r="5" spans="1:21" ht="23.25" customHeight="1" x14ac:dyDescent="0.2">
      <c r="A5" s="42"/>
      <c r="B5" s="133" t="s">
        <v>57</v>
      </c>
      <c r="C5" s="134"/>
      <c r="D5" s="134"/>
      <c r="E5" s="134"/>
      <c r="F5" s="134"/>
      <c r="G5" s="134"/>
      <c r="H5" s="134"/>
      <c r="I5" s="134"/>
      <c r="J5" s="134"/>
      <c r="K5" s="135"/>
      <c r="L5" s="135"/>
      <c r="M5" s="135"/>
      <c r="N5" s="135"/>
      <c r="O5" s="135"/>
      <c r="P5" s="42"/>
      <c r="Q5" s="43"/>
    </row>
    <row r="6" spans="1:21" ht="6.95" customHeight="1" thickBot="1" x14ac:dyDescent="0.25">
      <c r="A6" s="36"/>
      <c r="B6" s="36"/>
      <c r="C6" s="36"/>
      <c r="D6" s="36"/>
      <c r="E6" s="36"/>
      <c r="F6" s="36"/>
      <c r="G6" s="36"/>
      <c r="H6" s="36"/>
      <c r="I6" s="36"/>
      <c r="J6" s="36"/>
      <c r="K6" s="36"/>
      <c r="L6" s="36"/>
      <c r="M6" s="36"/>
      <c r="N6" s="36"/>
      <c r="O6" s="36"/>
      <c r="P6" s="36"/>
    </row>
    <row r="7" spans="1:21" ht="29.45" customHeight="1" thickTop="1" x14ac:dyDescent="0.2">
      <c r="A7" s="36"/>
      <c r="B7" s="36"/>
      <c r="C7" s="36"/>
      <c r="D7" s="36"/>
      <c r="E7" s="83"/>
      <c r="F7" s="82"/>
      <c r="G7" s="36"/>
      <c r="H7" s="84" t="s">
        <v>112</v>
      </c>
      <c r="I7" s="80"/>
      <c r="J7" s="81"/>
      <c r="K7" s="101" t="s">
        <v>106</v>
      </c>
      <c r="L7" s="102"/>
      <c r="M7" s="103"/>
      <c r="N7" s="101" t="s">
        <v>107</v>
      </c>
      <c r="O7" s="102"/>
      <c r="P7" s="103"/>
    </row>
    <row r="8" spans="1:21" ht="25.5" customHeight="1" x14ac:dyDescent="0.2">
      <c r="A8" s="5" t="s">
        <v>9</v>
      </c>
      <c r="B8" s="7" t="s">
        <v>160</v>
      </c>
      <c r="C8" s="7" t="s">
        <v>85</v>
      </c>
      <c r="D8" s="7" t="s">
        <v>111</v>
      </c>
      <c r="E8" s="2" t="s">
        <v>115</v>
      </c>
      <c r="F8" s="85" t="s">
        <v>24</v>
      </c>
      <c r="G8" s="7" t="s">
        <v>56</v>
      </c>
      <c r="H8" s="63" t="s">
        <v>81</v>
      </c>
      <c r="I8" s="104" t="s">
        <v>23</v>
      </c>
      <c r="J8" s="64" t="s">
        <v>25</v>
      </c>
      <c r="K8" s="63" t="s">
        <v>81</v>
      </c>
      <c r="L8" s="104" t="s">
        <v>23</v>
      </c>
      <c r="M8" s="64" t="s">
        <v>25</v>
      </c>
      <c r="N8" s="63" t="s">
        <v>81</v>
      </c>
      <c r="O8" s="104" t="s">
        <v>23</v>
      </c>
      <c r="P8" s="64" t="s">
        <v>25</v>
      </c>
      <c r="Q8" s="2" t="s">
        <v>0</v>
      </c>
      <c r="R8" s="2" t="s">
        <v>61</v>
      </c>
      <c r="S8" s="2" t="s">
        <v>79</v>
      </c>
      <c r="T8" s="2" t="s">
        <v>162</v>
      </c>
      <c r="U8" s="2" t="s">
        <v>161</v>
      </c>
    </row>
    <row r="9" spans="1:21" ht="26.45" customHeight="1" x14ac:dyDescent="0.2">
      <c r="A9" s="10">
        <v>1</v>
      </c>
      <c r="B9" s="6"/>
      <c r="C9" s="44"/>
      <c r="D9" s="44"/>
      <c r="E9" s="38"/>
      <c r="F9" s="86"/>
      <c r="G9" s="45"/>
      <c r="H9" s="105"/>
      <c r="I9" s="106"/>
      <c r="J9" s="107"/>
      <c r="K9" s="105"/>
      <c r="L9" s="106"/>
      <c r="M9" s="107"/>
      <c r="N9" s="105"/>
      <c r="O9" s="106"/>
      <c r="P9" s="107"/>
      <c r="Q9" s="11">
        <f>IF(B9&gt;0,Ehrungsantrag!$E$5,)</f>
        <v>0</v>
      </c>
      <c r="R9" s="16">
        <f>IF(B9&gt;0,Ehrungsantrag!$J$10,)</f>
        <v>0</v>
      </c>
      <c r="S9" s="34">
        <f t="shared" ref="S9:S33" si="0">IF(B9&gt;0,"E",)</f>
        <v>0</v>
      </c>
      <c r="T9" s="34"/>
      <c r="U9" s="34"/>
    </row>
    <row r="10" spans="1:21" ht="26.45" customHeight="1" x14ac:dyDescent="0.2">
      <c r="A10" s="10">
        <v>2</v>
      </c>
      <c r="B10" s="6"/>
      <c r="C10" s="44"/>
      <c r="D10" s="44"/>
      <c r="E10" s="38"/>
      <c r="F10" s="86"/>
      <c r="G10" s="114"/>
      <c r="H10" s="105"/>
      <c r="I10" s="106"/>
      <c r="J10" s="107"/>
      <c r="K10" s="105"/>
      <c r="L10" s="106"/>
      <c r="M10" s="107"/>
      <c r="N10" s="105"/>
      <c r="O10" s="106"/>
      <c r="P10" s="107"/>
      <c r="Q10" s="11">
        <f>IF(B10&gt;0,Ehrungsantrag!$E$5,)</f>
        <v>0</v>
      </c>
      <c r="R10" s="16">
        <f>IF(B10&gt;0,Ehrungsantrag!$J$10,)</f>
        <v>0</v>
      </c>
      <c r="S10" s="34">
        <f t="shared" si="0"/>
        <v>0</v>
      </c>
      <c r="T10" s="34"/>
      <c r="U10" s="34"/>
    </row>
    <row r="11" spans="1:21" ht="26.45" customHeight="1" x14ac:dyDescent="0.2">
      <c r="A11" s="10">
        <v>3</v>
      </c>
      <c r="B11" s="6"/>
      <c r="C11" s="44"/>
      <c r="D11" s="44"/>
      <c r="E11" s="38"/>
      <c r="F11" s="86"/>
      <c r="G11" s="114"/>
      <c r="H11" s="105"/>
      <c r="I11" s="106"/>
      <c r="J11" s="107"/>
      <c r="K11" s="105"/>
      <c r="L11" s="106"/>
      <c r="M11" s="107"/>
      <c r="N11" s="105"/>
      <c r="O11" s="106"/>
      <c r="P11" s="107"/>
      <c r="Q11" s="11">
        <f>IF(B11&gt;0,Ehrungsantrag!$E$5,)</f>
        <v>0</v>
      </c>
      <c r="R11" s="16">
        <f>IF(B11&gt;0,Ehrungsantrag!$J$10,)</f>
        <v>0</v>
      </c>
      <c r="S11" s="34">
        <f t="shared" si="0"/>
        <v>0</v>
      </c>
      <c r="T11" s="34"/>
      <c r="U11" s="34"/>
    </row>
    <row r="12" spans="1:21" ht="26.45" customHeight="1" x14ac:dyDescent="0.2">
      <c r="A12" s="10">
        <v>4</v>
      </c>
      <c r="B12" s="6"/>
      <c r="C12" s="44"/>
      <c r="D12" s="44"/>
      <c r="E12" s="38"/>
      <c r="F12" s="86"/>
      <c r="G12" s="45"/>
      <c r="H12" s="105"/>
      <c r="I12" s="106"/>
      <c r="J12" s="107"/>
      <c r="K12" s="105"/>
      <c r="L12" s="106"/>
      <c r="M12" s="107"/>
      <c r="N12" s="105"/>
      <c r="O12" s="106"/>
      <c r="P12" s="107"/>
      <c r="Q12" s="11">
        <f>IF(B12&gt;0,Ehrungsantrag!$E$5,)</f>
        <v>0</v>
      </c>
      <c r="R12" s="16">
        <f>IF(B12&gt;0,Ehrungsantrag!$J$10,)</f>
        <v>0</v>
      </c>
      <c r="S12" s="34">
        <f t="shared" si="0"/>
        <v>0</v>
      </c>
      <c r="T12" s="34"/>
      <c r="U12" s="34"/>
    </row>
    <row r="13" spans="1:21" ht="26.45" customHeight="1" x14ac:dyDescent="0.2">
      <c r="A13" s="10">
        <v>5</v>
      </c>
      <c r="B13" s="6"/>
      <c r="C13" s="44"/>
      <c r="D13" s="44"/>
      <c r="E13" s="38"/>
      <c r="F13" s="86"/>
      <c r="G13" s="45"/>
      <c r="H13" s="105"/>
      <c r="I13" s="106"/>
      <c r="J13" s="107"/>
      <c r="K13" s="105"/>
      <c r="L13" s="106"/>
      <c r="M13" s="107"/>
      <c r="N13" s="105"/>
      <c r="O13" s="106"/>
      <c r="P13" s="107"/>
      <c r="Q13" s="11">
        <f>IF(B13&gt;0,Ehrungsantrag!$E$5,)</f>
        <v>0</v>
      </c>
      <c r="R13" s="16">
        <f>IF(B13&gt;0,Ehrungsantrag!$J$10,)</f>
        <v>0</v>
      </c>
      <c r="S13" s="34">
        <f t="shared" si="0"/>
        <v>0</v>
      </c>
      <c r="T13" s="34"/>
      <c r="U13" s="34"/>
    </row>
    <row r="14" spans="1:21" ht="26.45" customHeight="1" x14ac:dyDescent="0.2">
      <c r="A14" s="10">
        <v>6</v>
      </c>
      <c r="B14" s="6"/>
      <c r="C14" s="44"/>
      <c r="D14" s="44"/>
      <c r="E14" s="38"/>
      <c r="F14" s="86"/>
      <c r="G14" s="45"/>
      <c r="H14" s="105"/>
      <c r="I14" s="106"/>
      <c r="J14" s="107"/>
      <c r="K14" s="105"/>
      <c r="L14" s="106"/>
      <c r="M14" s="107"/>
      <c r="N14" s="105"/>
      <c r="O14" s="106"/>
      <c r="P14" s="107"/>
      <c r="Q14" s="11">
        <f>IF(B14&gt;0,Ehrungsantrag!$E$5,)</f>
        <v>0</v>
      </c>
      <c r="R14" s="16">
        <f>IF(B14&gt;0,Ehrungsantrag!$J$10,)</f>
        <v>0</v>
      </c>
      <c r="S14" s="34">
        <f t="shared" si="0"/>
        <v>0</v>
      </c>
      <c r="T14" s="34"/>
      <c r="U14" s="34"/>
    </row>
    <row r="15" spans="1:21" ht="26.45" customHeight="1" x14ac:dyDescent="0.2">
      <c r="A15" s="10">
        <v>7</v>
      </c>
      <c r="B15" s="6"/>
      <c r="C15" s="44"/>
      <c r="D15" s="44"/>
      <c r="E15" s="38"/>
      <c r="F15" s="86"/>
      <c r="G15" s="45"/>
      <c r="H15" s="105"/>
      <c r="I15" s="106"/>
      <c r="J15" s="107"/>
      <c r="K15" s="105"/>
      <c r="L15" s="106"/>
      <c r="M15" s="107"/>
      <c r="N15" s="105"/>
      <c r="O15" s="106"/>
      <c r="P15" s="107"/>
      <c r="Q15" s="11">
        <f>IF(B15&gt;0,Ehrungsantrag!$E$5,)</f>
        <v>0</v>
      </c>
      <c r="R15" s="16">
        <f>IF(B15&gt;0,Ehrungsantrag!$J$10,)</f>
        <v>0</v>
      </c>
      <c r="S15" s="34">
        <f t="shared" si="0"/>
        <v>0</v>
      </c>
      <c r="T15" s="34"/>
      <c r="U15" s="34"/>
    </row>
    <row r="16" spans="1:21" ht="26.45" customHeight="1" x14ac:dyDescent="0.2">
      <c r="A16" s="10">
        <v>8</v>
      </c>
      <c r="B16" s="6"/>
      <c r="C16" s="44"/>
      <c r="D16" s="44"/>
      <c r="E16" s="38"/>
      <c r="F16" s="86"/>
      <c r="G16" s="45"/>
      <c r="H16" s="105"/>
      <c r="I16" s="106"/>
      <c r="J16" s="107"/>
      <c r="K16" s="105"/>
      <c r="L16" s="106"/>
      <c r="M16" s="107"/>
      <c r="N16" s="105"/>
      <c r="O16" s="106"/>
      <c r="P16" s="107"/>
      <c r="Q16" s="11">
        <f>IF(B16&gt;0,Ehrungsantrag!$E$5,)</f>
        <v>0</v>
      </c>
      <c r="R16" s="16">
        <f>IF(B16&gt;0,Ehrungsantrag!$J$10,)</f>
        <v>0</v>
      </c>
      <c r="S16" s="34">
        <f t="shared" si="0"/>
        <v>0</v>
      </c>
      <c r="T16" s="34"/>
      <c r="U16" s="34"/>
    </row>
    <row r="17" spans="1:21" ht="26.45" customHeight="1" x14ac:dyDescent="0.2">
      <c r="A17" s="10">
        <v>9</v>
      </c>
      <c r="B17" s="6"/>
      <c r="C17" s="44"/>
      <c r="D17" s="44"/>
      <c r="E17" s="38"/>
      <c r="F17" s="86"/>
      <c r="G17" s="45"/>
      <c r="H17" s="105"/>
      <c r="I17" s="106"/>
      <c r="J17" s="107"/>
      <c r="K17" s="105"/>
      <c r="L17" s="106"/>
      <c r="M17" s="107"/>
      <c r="N17" s="105"/>
      <c r="O17" s="106"/>
      <c r="P17" s="107"/>
      <c r="Q17" s="11">
        <f>IF(B17&gt;0,Ehrungsantrag!$E$5,)</f>
        <v>0</v>
      </c>
      <c r="R17" s="16">
        <f>IF(B17&gt;0,Ehrungsantrag!$J$10,)</f>
        <v>0</v>
      </c>
      <c r="S17" s="34">
        <f t="shared" si="0"/>
        <v>0</v>
      </c>
      <c r="T17" s="34"/>
      <c r="U17" s="34"/>
    </row>
    <row r="18" spans="1:21" ht="26.45" customHeight="1" x14ac:dyDescent="0.2">
      <c r="A18" s="10">
        <v>10</v>
      </c>
      <c r="B18" s="6"/>
      <c r="C18" s="44"/>
      <c r="D18" s="44"/>
      <c r="E18" s="38"/>
      <c r="F18" s="86"/>
      <c r="G18" s="45"/>
      <c r="H18" s="105"/>
      <c r="I18" s="106"/>
      <c r="J18" s="107"/>
      <c r="K18" s="105"/>
      <c r="L18" s="106"/>
      <c r="M18" s="107"/>
      <c r="N18" s="105"/>
      <c r="O18" s="106"/>
      <c r="P18" s="107"/>
      <c r="Q18" s="11">
        <f>IF(B18&gt;0,Ehrungsantrag!$E$5,)</f>
        <v>0</v>
      </c>
      <c r="R18" s="16">
        <f>IF(B18&gt;0,Ehrungsantrag!$J$10,)</f>
        <v>0</v>
      </c>
      <c r="S18" s="34">
        <f t="shared" si="0"/>
        <v>0</v>
      </c>
      <c r="T18" s="34"/>
      <c r="U18" s="34"/>
    </row>
    <row r="19" spans="1:21" ht="26.45" customHeight="1" x14ac:dyDescent="0.2">
      <c r="A19" s="10">
        <v>11</v>
      </c>
      <c r="B19" s="6"/>
      <c r="C19" s="44"/>
      <c r="D19" s="44"/>
      <c r="E19" s="38"/>
      <c r="F19" s="86"/>
      <c r="G19" s="45"/>
      <c r="H19" s="105"/>
      <c r="I19" s="106"/>
      <c r="J19" s="107"/>
      <c r="K19" s="105"/>
      <c r="L19" s="106"/>
      <c r="M19" s="107"/>
      <c r="N19" s="105"/>
      <c r="O19" s="106"/>
      <c r="P19" s="107"/>
      <c r="Q19" s="11">
        <f>IF(B19&gt;0,Ehrungsantrag!$E$5,)</f>
        <v>0</v>
      </c>
      <c r="R19" s="16">
        <f>IF(B19&gt;0,Ehrungsantrag!$J$10,)</f>
        <v>0</v>
      </c>
      <c r="S19" s="34">
        <f t="shared" si="0"/>
        <v>0</v>
      </c>
      <c r="T19" s="34"/>
      <c r="U19" s="34"/>
    </row>
    <row r="20" spans="1:21" ht="26.45" customHeight="1" x14ac:dyDescent="0.2">
      <c r="A20" s="10">
        <v>12</v>
      </c>
      <c r="B20" s="6"/>
      <c r="C20" s="44"/>
      <c r="D20" s="44"/>
      <c r="E20" s="38"/>
      <c r="F20" s="86"/>
      <c r="G20" s="45"/>
      <c r="H20" s="105"/>
      <c r="I20" s="106"/>
      <c r="J20" s="107"/>
      <c r="K20" s="105"/>
      <c r="L20" s="106"/>
      <c r="M20" s="107"/>
      <c r="N20" s="105"/>
      <c r="O20" s="106"/>
      <c r="P20" s="107"/>
      <c r="Q20" s="11">
        <f>IF(B20&gt;0,Ehrungsantrag!$E$5,)</f>
        <v>0</v>
      </c>
      <c r="R20" s="16">
        <f>IF(B20&gt;0,Ehrungsantrag!$J$10,)</f>
        <v>0</v>
      </c>
      <c r="S20" s="34">
        <f t="shared" si="0"/>
        <v>0</v>
      </c>
      <c r="T20" s="34"/>
      <c r="U20" s="34"/>
    </row>
    <row r="21" spans="1:21" ht="26.45" customHeight="1" x14ac:dyDescent="0.2">
      <c r="A21" s="10">
        <v>13</v>
      </c>
      <c r="B21" s="6"/>
      <c r="C21" s="44"/>
      <c r="D21" s="44"/>
      <c r="E21" s="38"/>
      <c r="F21" s="86"/>
      <c r="G21" s="45"/>
      <c r="H21" s="105"/>
      <c r="I21" s="106"/>
      <c r="J21" s="107"/>
      <c r="K21" s="105"/>
      <c r="L21" s="106"/>
      <c r="M21" s="107"/>
      <c r="N21" s="105"/>
      <c r="O21" s="106"/>
      <c r="P21" s="107"/>
      <c r="Q21" s="11">
        <f>IF(B21&gt;0,Ehrungsantrag!$E$5,)</f>
        <v>0</v>
      </c>
      <c r="R21" s="16">
        <f>IF(B21&gt;0,Ehrungsantrag!$J$10,)</f>
        <v>0</v>
      </c>
      <c r="S21" s="34">
        <f t="shared" si="0"/>
        <v>0</v>
      </c>
      <c r="T21" s="34"/>
      <c r="U21" s="34"/>
    </row>
    <row r="22" spans="1:21" ht="26.45" customHeight="1" x14ac:dyDescent="0.2">
      <c r="A22" s="10">
        <v>14</v>
      </c>
      <c r="B22" s="6"/>
      <c r="C22" s="44"/>
      <c r="D22" s="44"/>
      <c r="E22" s="38"/>
      <c r="F22" s="86"/>
      <c r="G22" s="45"/>
      <c r="H22" s="105"/>
      <c r="I22" s="106"/>
      <c r="J22" s="107"/>
      <c r="K22" s="105"/>
      <c r="L22" s="106"/>
      <c r="M22" s="107"/>
      <c r="N22" s="105"/>
      <c r="O22" s="106"/>
      <c r="P22" s="107"/>
      <c r="Q22" s="11">
        <f>IF(B22&gt;0,Ehrungsantrag!$E$5,)</f>
        <v>0</v>
      </c>
      <c r="R22" s="16">
        <f>IF(B22&gt;0,Ehrungsantrag!$J$10,)</f>
        <v>0</v>
      </c>
      <c r="S22" s="34">
        <f t="shared" si="0"/>
        <v>0</v>
      </c>
      <c r="T22" s="34"/>
      <c r="U22" s="34"/>
    </row>
    <row r="23" spans="1:21" ht="26.45" customHeight="1" x14ac:dyDescent="0.2">
      <c r="A23" s="10">
        <v>15</v>
      </c>
      <c r="B23" s="6"/>
      <c r="C23" s="44"/>
      <c r="D23" s="44"/>
      <c r="E23" s="38"/>
      <c r="F23" s="86"/>
      <c r="G23" s="45"/>
      <c r="H23" s="105"/>
      <c r="I23" s="106"/>
      <c r="J23" s="107"/>
      <c r="K23" s="105"/>
      <c r="L23" s="106"/>
      <c r="M23" s="107"/>
      <c r="N23" s="105"/>
      <c r="O23" s="106"/>
      <c r="P23" s="107"/>
      <c r="Q23" s="11">
        <f>IF(B23&gt;0,Ehrungsantrag!$E$5,)</f>
        <v>0</v>
      </c>
      <c r="R23" s="16">
        <f>IF(B23&gt;0,Ehrungsantrag!$J$10,)</f>
        <v>0</v>
      </c>
      <c r="S23" s="34">
        <f t="shared" si="0"/>
        <v>0</v>
      </c>
      <c r="T23" s="34"/>
      <c r="U23" s="34"/>
    </row>
    <row r="24" spans="1:21" ht="26.45" customHeight="1" x14ac:dyDescent="0.2">
      <c r="A24" s="10">
        <v>16</v>
      </c>
      <c r="B24" s="6"/>
      <c r="C24" s="44"/>
      <c r="D24" s="44"/>
      <c r="E24" s="38"/>
      <c r="F24" s="86"/>
      <c r="G24" s="45"/>
      <c r="H24" s="105"/>
      <c r="I24" s="106"/>
      <c r="J24" s="107"/>
      <c r="K24" s="105"/>
      <c r="L24" s="106"/>
      <c r="M24" s="107"/>
      <c r="N24" s="105"/>
      <c r="O24" s="106"/>
      <c r="P24" s="107"/>
      <c r="Q24" s="11">
        <f>IF(B24&gt;0,Ehrungsantrag!$E$5,)</f>
        <v>0</v>
      </c>
      <c r="R24" s="16">
        <f>IF(B24&gt;0,Ehrungsantrag!$J$10,)</f>
        <v>0</v>
      </c>
      <c r="S24" s="34">
        <f t="shared" si="0"/>
        <v>0</v>
      </c>
      <c r="T24" s="34"/>
      <c r="U24" s="34"/>
    </row>
    <row r="25" spans="1:21" ht="26.45" customHeight="1" x14ac:dyDescent="0.2">
      <c r="A25" s="10">
        <v>17</v>
      </c>
      <c r="B25" s="6"/>
      <c r="C25" s="44"/>
      <c r="D25" s="44"/>
      <c r="E25" s="38"/>
      <c r="F25" s="86"/>
      <c r="G25" s="45"/>
      <c r="H25" s="105"/>
      <c r="I25" s="106"/>
      <c r="J25" s="107"/>
      <c r="K25" s="105"/>
      <c r="L25" s="106"/>
      <c r="M25" s="107"/>
      <c r="N25" s="105"/>
      <c r="O25" s="106"/>
      <c r="P25" s="107"/>
      <c r="Q25" s="11">
        <f>IF(B25&gt;0,Ehrungsantrag!$E$5,)</f>
        <v>0</v>
      </c>
      <c r="R25" s="16">
        <f>IF(B25&gt;0,Ehrungsantrag!$J$10,)</f>
        <v>0</v>
      </c>
      <c r="S25" s="34">
        <f t="shared" si="0"/>
        <v>0</v>
      </c>
      <c r="T25" s="34"/>
      <c r="U25" s="34"/>
    </row>
    <row r="26" spans="1:21" ht="26.45" customHeight="1" x14ac:dyDescent="0.2">
      <c r="A26" s="10">
        <v>18</v>
      </c>
      <c r="B26" s="6"/>
      <c r="C26" s="44"/>
      <c r="D26" s="44"/>
      <c r="E26" s="38"/>
      <c r="F26" s="86"/>
      <c r="G26" s="45"/>
      <c r="H26" s="105"/>
      <c r="I26" s="106"/>
      <c r="J26" s="107"/>
      <c r="K26" s="105"/>
      <c r="L26" s="106"/>
      <c r="M26" s="107"/>
      <c r="N26" s="105"/>
      <c r="O26" s="106"/>
      <c r="P26" s="107"/>
      <c r="Q26" s="11">
        <f>IF(B26&gt;0,Ehrungsantrag!$E$5,)</f>
        <v>0</v>
      </c>
      <c r="R26" s="16">
        <f>IF(B26&gt;0,Ehrungsantrag!$J$10,)</f>
        <v>0</v>
      </c>
      <c r="S26" s="34">
        <f t="shared" si="0"/>
        <v>0</v>
      </c>
      <c r="T26" s="34"/>
      <c r="U26" s="34"/>
    </row>
    <row r="27" spans="1:21" ht="26.45" customHeight="1" x14ac:dyDescent="0.2">
      <c r="A27" s="10">
        <v>19</v>
      </c>
      <c r="B27" s="6"/>
      <c r="C27" s="44"/>
      <c r="D27" s="44"/>
      <c r="E27" s="38"/>
      <c r="F27" s="86"/>
      <c r="G27" s="45"/>
      <c r="H27" s="105"/>
      <c r="I27" s="106"/>
      <c r="J27" s="107"/>
      <c r="K27" s="105"/>
      <c r="L27" s="106"/>
      <c r="M27" s="107"/>
      <c r="N27" s="105"/>
      <c r="O27" s="106"/>
      <c r="P27" s="107"/>
      <c r="Q27" s="11">
        <f>IF(B27&gt;0,Ehrungsantrag!$E$5,)</f>
        <v>0</v>
      </c>
      <c r="R27" s="16">
        <f>IF(B27&gt;0,Ehrungsantrag!$J$10,)</f>
        <v>0</v>
      </c>
      <c r="S27" s="34">
        <f t="shared" si="0"/>
        <v>0</v>
      </c>
      <c r="T27" s="34"/>
      <c r="U27" s="34"/>
    </row>
    <row r="28" spans="1:21" ht="26.45" customHeight="1" x14ac:dyDescent="0.2">
      <c r="A28" s="10">
        <v>20</v>
      </c>
      <c r="B28" s="6"/>
      <c r="C28" s="44"/>
      <c r="D28" s="44"/>
      <c r="E28" s="38"/>
      <c r="F28" s="86"/>
      <c r="G28" s="45"/>
      <c r="H28" s="105"/>
      <c r="I28" s="106"/>
      <c r="J28" s="107"/>
      <c r="K28" s="105"/>
      <c r="L28" s="106"/>
      <c r="M28" s="107"/>
      <c r="N28" s="105"/>
      <c r="O28" s="106"/>
      <c r="P28" s="107"/>
      <c r="Q28" s="11">
        <f>IF(B28&gt;0,Ehrungsantrag!$E$5,)</f>
        <v>0</v>
      </c>
      <c r="R28" s="16">
        <f>IF(B28&gt;0,Ehrungsantrag!$J$10,)</f>
        <v>0</v>
      </c>
      <c r="S28" s="34">
        <f t="shared" si="0"/>
        <v>0</v>
      </c>
      <c r="T28" s="34"/>
      <c r="U28" s="34"/>
    </row>
    <row r="29" spans="1:21" ht="26.45" customHeight="1" x14ac:dyDescent="0.2">
      <c r="A29" s="10">
        <v>21</v>
      </c>
      <c r="B29" s="6"/>
      <c r="C29" s="44"/>
      <c r="D29" s="44"/>
      <c r="E29" s="38"/>
      <c r="F29" s="86"/>
      <c r="G29" s="45"/>
      <c r="H29" s="105"/>
      <c r="I29" s="106"/>
      <c r="J29" s="107"/>
      <c r="K29" s="105"/>
      <c r="L29" s="106"/>
      <c r="M29" s="107"/>
      <c r="N29" s="105"/>
      <c r="O29" s="106"/>
      <c r="P29" s="107"/>
      <c r="Q29" s="11">
        <f>IF(B29&gt;0,Ehrungsantrag!$E$5,)</f>
        <v>0</v>
      </c>
      <c r="R29" s="16">
        <f>IF(B29&gt;0,Ehrungsantrag!$J$10,)</f>
        <v>0</v>
      </c>
      <c r="S29" s="34">
        <f t="shared" si="0"/>
        <v>0</v>
      </c>
      <c r="T29" s="34"/>
      <c r="U29" s="34"/>
    </row>
    <row r="30" spans="1:21" ht="26.45" customHeight="1" x14ac:dyDescent="0.2">
      <c r="A30" s="10">
        <v>22</v>
      </c>
      <c r="B30" s="6"/>
      <c r="C30" s="44"/>
      <c r="D30" s="44"/>
      <c r="E30" s="38"/>
      <c r="F30" s="86"/>
      <c r="G30" s="45"/>
      <c r="H30" s="105"/>
      <c r="I30" s="106"/>
      <c r="J30" s="107"/>
      <c r="K30" s="105"/>
      <c r="L30" s="106"/>
      <c r="M30" s="107"/>
      <c r="N30" s="105"/>
      <c r="O30" s="106"/>
      <c r="P30" s="107"/>
      <c r="Q30" s="11">
        <f>IF(B30&gt;0,Ehrungsantrag!$E$5,)</f>
        <v>0</v>
      </c>
      <c r="R30" s="16">
        <f>IF(B30&gt;0,Ehrungsantrag!$J$10,)</f>
        <v>0</v>
      </c>
      <c r="S30" s="34">
        <f t="shared" si="0"/>
        <v>0</v>
      </c>
      <c r="T30" s="34"/>
      <c r="U30" s="34"/>
    </row>
    <row r="31" spans="1:21" ht="26.45" customHeight="1" x14ac:dyDescent="0.2">
      <c r="A31" s="10">
        <v>23</v>
      </c>
      <c r="B31" s="6"/>
      <c r="C31" s="44"/>
      <c r="D31" s="44"/>
      <c r="E31" s="38"/>
      <c r="F31" s="86"/>
      <c r="G31" s="45"/>
      <c r="H31" s="105"/>
      <c r="I31" s="106"/>
      <c r="J31" s="107"/>
      <c r="K31" s="105"/>
      <c r="L31" s="106"/>
      <c r="M31" s="107"/>
      <c r="N31" s="105"/>
      <c r="O31" s="106"/>
      <c r="P31" s="107"/>
      <c r="Q31" s="11">
        <f>IF(B31&gt;0,Ehrungsantrag!$E$5,)</f>
        <v>0</v>
      </c>
      <c r="R31" s="16">
        <f>IF(B31&gt;0,Ehrungsantrag!$J$10,)</f>
        <v>0</v>
      </c>
      <c r="S31" s="34">
        <f t="shared" si="0"/>
        <v>0</v>
      </c>
      <c r="T31" s="34"/>
      <c r="U31" s="34"/>
    </row>
    <row r="32" spans="1:21" ht="26.45" customHeight="1" x14ac:dyDescent="0.2">
      <c r="A32" s="10">
        <v>24</v>
      </c>
      <c r="B32" s="6"/>
      <c r="C32" s="44"/>
      <c r="D32" s="44"/>
      <c r="E32" s="38"/>
      <c r="F32" s="86"/>
      <c r="G32" s="45"/>
      <c r="H32" s="105"/>
      <c r="I32" s="106"/>
      <c r="J32" s="107"/>
      <c r="K32" s="105"/>
      <c r="L32" s="106"/>
      <c r="M32" s="107"/>
      <c r="N32" s="105"/>
      <c r="O32" s="106"/>
      <c r="P32" s="107"/>
      <c r="Q32" s="11">
        <f>IF(B32&gt;0,Ehrungsantrag!$E$5,)</f>
        <v>0</v>
      </c>
      <c r="R32" s="16">
        <f>IF(B32&gt;0,Ehrungsantrag!$J$10,)</f>
        <v>0</v>
      </c>
      <c r="S32" s="34">
        <f t="shared" si="0"/>
        <v>0</v>
      </c>
      <c r="T32" s="34"/>
      <c r="U32" s="34"/>
    </row>
    <row r="33" spans="1:21" ht="26.45" customHeight="1" x14ac:dyDescent="0.2">
      <c r="A33" s="10">
        <v>25</v>
      </c>
      <c r="B33" s="6"/>
      <c r="C33" s="44"/>
      <c r="D33" s="44"/>
      <c r="E33" s="38"/>
      <c r="F33" s="86"/>
      <c r="G33" s="45"/>
      <c r="H33" s="105"/>
      <c r="I33" s="106"/>
      <c r="J33" s="107"/>
      <c r="K33" s="105"/>
      <c r="L33" s="106"/>
      <c r="M33" s="107"/>
      <c r="N33" s="105"/>
      <c r="O33" s="106"/>
      <c r="P33" s="107"/>
      <c r="Q33" s="11">
        <f>IF(B33&gt;0,Ehrungsantrag!$E$5,)</f>
        <v>0</v>
      </c>
      <c r="R33" s="16">
        <f>IF(B33&gt;0,Ehrungsantrag!$J$10,)</f>
        <v>0</v>
      </c>
      <c r="S33" s="34">
        <f t="shared" si="0"/>
        <v>0</v>
      </c>
      <c r="T33" s="34"/>
      <c r="U33" s="34"/>
    </row>
    <row r="34" spans="1:21" ht="7.5" customHeight="1" x14ac:dyDescent="0.2"/>
    <row r="35" spans="1:21" ht="34.5" customHeight="1" x14ac:dyDescent="0.2">
      <c r="B35" s="14" t="str">
        <f>Ehrungsantrag!C19</f>
        <v xml:space="preserve">Bitte den ausgefüllten Meldebogen bis zum 01.12.2023 an Sport@bretten.de senden </v>
      </c>
      <c r="C35" s="14"/>
      <c r="D35" s="14"/>
      <c r="G35" s="15"/>
      <c r="I35" s="15"/>
      <c r="L35" s="15"/>
      <c r="O35" s="15"/>
    </row>
  </sheetData>
  <sheetProtection algorithmName="SHA-512" hashValue="NfSnNS2soJAtyamf6glF/d9thGyJZgpwIEP9CklVE4cWk0mhgLpL5ak4C+lPQ8yaLCEE9LPk5I9lbQ/ni18w3A==" saltValue="Wo+0dGmMnADFaBDgn00uZQ==" spinCount="100000" sheet="1" objects="1" scenarios="1"/>
  <mergeCells count="3">
    <mergeCell ref="B4:O4"/>
    <mergeCell ref="B5:O5"/>
    <mergeCell ref="B3:D3"/>
  </mergeCells>
  <phoneticPr fontId="0" type="noConversion"/>
  <dataValidations count="5">
    <dataValidation allowBlank="1" showInputMessage="1" sqref="K9:K33 F9:F33 H9:H33 N9:N33" xr:uid="{00000000-0002-0000-0400-000000000000}"/>
    <dataValidation type="list" allowBlank="1" showInputMessage="1" showErrorMessage="1" sqref="I9:I33 L9:L33 O9:O33" xr:uid="{00000000-0002-0000-0400-000003000000}">
      <formula1>WETTKAMPF</formula1>
    </dataValidation>
    <dataValidation type="list" allowBlank="1" showInputMessage="1" sqref="E9:E33" xr:uid="{00000000-0002-0000-0400-000004000000}">
      <formula1>"x,X"</formula1>
    </dataValidation>
    <dataValidation type="list" allowBlank="1" showInputMessage="1" sqref="E9:G33" xr:uid="{00000000-0002-0000-0400-000001000000}">
      <formula1>SPORTART</formula1>
    </dataValidation>
    <dataValidation type="list" allowBlank="1" showInputMessage="1" sqref="E9:F33" xr:uid="{00000000-0002-0000-0400-000002000000}">
      <formula1>"75015 Bretten"</formula1>
    </dataValidation>
  </dataValidations>
  <pageMargins left="0.31496062992125984" right="0.17" top="0.55000000000000004" bottom="0.35433070866141736" header="0.27559055118110237" footer="0.19685039370078741"/>
  <pageSetup paperSize="9" scale="55" fitToHeight="0" orientation="landscape" r:id="rId1"/>
  <headerFooter alignWithMargins="0">
    <oddHeader>&amp;L&amp;"Arial,Fett"&amp;8Stadt Bretten&amp;10&amp;U
Amt für Bildung und Kultur&amp;C&amp;"Arial,Fett"&amp;12Sportlerehrung Formular Einzelsportler&amp;RSeite &amp;P von &amp;N</oddHeader>
    <oddFooter>&amp;L&amp;8&amp;D, &amp;F, &amp;A</oddFooter>
  </headerFooter>
  <ignoredErrors>
    <ignoredError sqref="C2"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pageSetUpPr fitToPage="1"/>
  </sheetPr>
  <dimension ref="A1:O21"/>
  <sheetViews>
    <sheetView showGridLines="0" showZeros="0" zoomScaleNormal="100" workbookViewId="0">
      <pane xSplit="3" ySplit="8" topLeftCell="D9" activePane="bottomRight" state="frozen"/>
      <selection activeCell="N6" sqref="N6"/>
      <selection pane="topRight" activeCell="N6" sqref="N6"/>
      <selection pane="bottomLeft" activeCell="N6" sqref="N6"/>
      <selection pane="bottomRight" activeCell="C11" sqref="C11"/>
    </sheetView>
  </sheetViews>
  <sheetFormatPr baseColWidth="10" defaultColWidth="11.42578125" defaultRowHeight="18.95" customHeight="1" x14ac:dyDescent="0.2"/>
  <cols>
    <col min="1" max="1" width="4.42578125" style="1" customWidth="1"/>
    <col min="2" max="2" width="15.85546875" style="1" customWidth="1"/>
    <col min="3" max="3" width="19" style="1" customWidth="1"/>
    <col min="4" max="4" width="4.5703125" style="1" customWidth="1"/>
    <col min="5" max="5" width="24.140625" style="1" customWidth="1"/>
    <col min="6" max="6" width="22.7109375" style="1" customWidth="1"/>
    <col min="7" max="7" width="4.5703125" style="1" customWidth="1"/>
    <col min="8" max="8" width="22.42578125" style="1" customWidth="1"/>
    <col min="9" max="9" width="21.5703125" style="1" customWidth="1"/>
    <col min="10" max="10" width="4.5703125" style="1" customWidth="1"/>
    <col min="11" max="11" width="22.5703125" style="1" customWidth="1"/>
    <col min="12" max="12" width="21.140625" style="1" customWidth="1"/>
    <col min="13" max="14" width="11.42578125" style="1" hidden="1" customWidth="1"/>
    <col min="15" max="15" width="13.85546875" style="1" hidden="1" customWidth="1"/>
    <col min="16" max="16" width="11.42578125" style="1" customWidth="1"/>
    <col min="17" max="16384" width="11.42578125" style="1"/>
  </cols>
  <sheetData>
    <row r="1" spans="1:15" ht="27" customHeight="1" x14ac:dyDescent="0.2">
      <c r="A1" s="42"/>
      <c r="B1" s="37" t="str">
        <f>CONCATENATE("Mannschaftsmeldungen Sportlerehrung ",JAHR)</f>
        <v>Mannschaftsmeldungen Sportlerehrung 2023</v>
      </c>
      <c r="C1" s="42"/>
      <c r="D1" s="42"/>
      <c r="E1" s="42"/>
      <c r="F1" s="42"/>
      <c r="G1" s="42"/>
      <c r="H1" s="12" t="s">
        <v>3</v>
      </c>
      <c r="I1" s="42"/>
      <c r="J1" s="42"/>
      <c r="K1" s="42"/>
      <c r="L1" s="42"/>
      <c r="M1" s="43"/>
    </row>
    <row r="2" spans="1:15" ht="22.5" customHeight="1" x14ac:dyDescent="0.2">
      <c r="A2" s="42"/>
      <c r="B2" s="8" t="s">
        <v>0</v>
      </c>
      <c r="C2" s="136" t="str">
        <f>IF(Ehrungsantrag!E5&gt;0,Ehrungsantrag!E5,"")</f>
        <v/>
      </c>
      <c r="D2" s="137"/>
      <c r="E2" s="137"/>
      <c r="F2" s="42"/>
      <c r="G2" s="42"/>
      <c r="H2" s="42"/>
      <c r="I2" s="42"/>
      <c r="J2" s="42"/>
      <c r="K2" s="42"/>
      <c r="L2" s="42"/>
      <c r="M2" s="43"/>
    </row>
    <row r="3" spans="1:15" ht="23.45" customHeight="1" x14ac:dyDescent="0.2">
      <c r="A3" s="42"/>
      <c r="B3" s="138" t="s">
        <v>138</v>
      </c>
      <c r="C3" s="139"/>
      <c r="D3" s="139"/>
      <c r="E3" s="139"/>
      <c r="F3" s="42"/>
      <c r="G3" s="42"/>
      <c r="H3" s="42"/>
      <c r="I3" s="42"/>
      <c r="J3" s="42"/>
      <c r="K3" s="42"/>
      <c r="L3" s="42"/>
      <c r="M3" s="43"/>
    </row>
    <row r="4" spans="1:15" ht="36" customHeight="1" x14ac:dyDescent="0.2">
      <c r="A4" s="42"/>
      <c r="B4" s="133" t="s">
        <v>153</v>
      </c>
      <c r="C4" s="120"/>
      <c r="D4" s="120"/>
      <c r="E4" s="120"/>
      <c r="F4" s="120"/>
      <c r="G4" s="120"/>
      <c r="H4" s="120"/>
      <c r="I4" s="120"/>
      <c r="J4" s="120"/>
      <c r="K4" s="120"/>
      <c r="L4" s="42"/>
      <c r="M4" s="43"/>
    </row>
    <row r="5" spans="1:15" ht="30.75" customHeight="1" x14ac:dyDescent="0.2">
      <c r="A5" s="42"/>
      <c r="B5" s="133" t="s">
        <v>57</v>
      </c>
      <c r="C5" s="120"/>
      <c r="D5" s="120"/>
      <c r="E5" s="120"/>
      <c r="F5" s="120"/>
      <c r="G5" s="120"/>
      <c r="H5" s="120"/>
      <c r="I5" s="120"/>
      <c r="J5" s="120"/>
      <c r="K5" s="120"/>
      <c r="L5" s="42"/>
      <c r="M5" s="43"/>
    </row>
    <row r="6" spans="1:15" ht="6.95" customHeight="1" thickBot="1" x14ac:dyDescent="0.25">
      <c r="A6" s="36"/>
      <c r="B6" s="36"/>
      <c r="C6" s="36"/>
      <c r="D6" s="36"/>
      <c r="E6" s="36"/>
      <c r="F6" s="36"/>
      <c r="G6" s="36"/>
      <c r="H6" s="36"/>
      <c r="I6" s="36"/>
      <c r="J6" s="36"/>
      <c r="K6" s="36"/>
      <c r="L6" s="36"/>
    </row>
    <row r="7" spans="1:15" ht="29.45" customHeight="1" thickTop="1" x14ac:dyDescent="0.2">
      <c r="A7" s="36"/>
      <c r="B7" s="28" t="s">
        <v>10</v>
      </c>
      <c r="C7" s="28" t="s">
        <v>73</v>
      </c>
      <c r="D7" s="46" t="s">
        <v>112</v>
      </c>
      <c r="E7" s="47"/>
      <c r="F7" s="48"/>
      <c r="G7" s="46" t="s">
        <v>106</v>
      </c>
      <c r="H7" s="47"/>
      <c r="I7" s="48"/>
      <c r="J7" s="46" t="s">
        <v>107</v>
      </c>
      <c r="K7" s="47"/>
      <c r="L7" s="48"/>
      <c r="M7" s="112"/>
      <c r="N7" s="54"/>
      <c r="O7" s="54"/>
    </row>
    <row r="8" spans="1:15" ht="29.25" customHeight="1" x14ac:dyDescent="0.2">
      <c r="A8" s="5" t="s">
        <v>9</v>
      </c>
      <c r="B8" s="29" t="s">
        <v>74</v>
      </c>
      <c r="C8" s="29" t="s">
        <v>75</v>
      </c>
      <c r="D8" s="55" t="s">
        <v>81</v>
      </c>
      <c r="E8" s="56" t="s">
        <v>23</v>
      </c>
      <c r="F8" s="57" t="s">
        <v>25</v>
      </c>
      <c r="G8" s="55" t="s">
        <v>81</v>
      </c>
      <c r="H8" s="56" t="s">
        <v>23</v>
      </c>
      <c r="I8" s="57" t="s">
        <v>25</v>
      </c>
      <c r="J8" s="55" t="s">
        <v>81</v>
      </c>
      <c r="K8" s="56" t="s">
        <v>23</v>
      </c>
      <c r="L8" s="57" t="s">
        <v>25</v>
      </c>
      <c r="M8" s="2" t="s">
        <v>0</v>
      </c>
      <c r="N8" s="2" t="s">
        <v>61</v>
      </c>
      <c r="O8" s="60" t="s">
        <v>121</v>
      </c>
    </row>
    <row r="9" spans="1:15" ht="36" customHeight="1" x14ac:dyDescent="0.2">
      <c r="A9" s="10" t="s">
        <v>139</v>
      </c>
      <c r="B9" s="20"/>
      <c r="C9" s="13"/>
      <c r="D9" s="51"/>
      <c r="E9" s="52"/>
      <c r="F9" s="53"/>
      <c r="G9" s="51"/>
      <c r="H9" s="52"/>
      <c r="I9" s="53"/>
      <c r="J9" s="51"/>
      <c r="K9" s="52"/>
      <c r="L9" s="53"/>
      <c r="M9" s="11">
        <f>IF(B9&gt;0,Ehrungsantrag!$E$5,)</f>
        <v>0</v>
      </c>
      <c r="N9" s="16">
        <f>IF(B9&gt;0,Ehrungsantrag!$J$10,)</f>
        <v>0</v>
      </c>
      <c r="O9" s="34">
        <f t="shared" ref="O9:O18" si="0">IF(C9&gt;0,CONCATENATE(N9," ",A9),)</f>
        <v>0</v>
      </c>
    </row>
    <row r="10" spans="1:15" ht="36" customHeight="1" x14ac:dyDescent="0.2">
      <c r="A10" s="10" t="s">
        <v>140</v>
      </c>
      <c r="B10" s="20"/>
      <c r="C10" s="13"/>
      <c r="D10" s="51"/>
      <c r="E10" s="52"/>
      <c r="F10" s="53"/>
      <c r="G10" s="51"/>
      <c r="H10" s="52"/>
      <c r="I10" s="53"/>
      <c r="J10" s="51"/>
      <c r="K10" s="52"/>
      <c r="L10" s="53"/>
      <c r="M10" s="11">
        <f>IF(B10&gt;0,Ehrungsantrag!$E$5,)</f>
        <v>0</v>
      </c>
      <c r="N10" s="16">
        <f>IF(B10&gt;0,Ehrungsantrag!$J$10,)</f>
        <v>0</v>
      </c>
      <c r="O10" s="34">
        <f t="shared" si="0"/>
        <v>0</v>
      </c>
    </row>
    <row r="11" spans="1:15" ht="36" customHeight="1" x14ac:dyDescent="0.2">
      <c r="A11" s="10" t="s">
        <v>141</v>
      </c>
      <c r="B11" s="20"/>
      <c r="C11" s="13"/>
      <c r="D11" s="51"/>
      <c r="E11" s="52"/>
      <c r="F11" s="53"/>
      <c r="G11" s="51"/>
      <c r="H11" s="52"/>
      <c r="I11" s="53"/>
      <c r="J11" s="51"/>
      <c r="K11" s="52"/>
      <c r="L11" s="53"/>
      <c r="M11" s="11">
        <f>IF(B11&gt;0,Ehrungsantrag!$E$5,)</f>
        <v>0</v>
      </c>
      <c r="N11" s="16">
        <f>IF(B11&gt;0,Ehrungsantrag!$J$10,)</f>
        <v>0</v>
      </c>
      <c r="O11" s="34">
        <f t="shared" si="0"/>
        <v>0</v>
      </c>
    </row>
    <row r="12" spans="1:15" ht="36" customHeight="1" x14ac:dyDescent="0.2">
      <c r="A12" s="10" t="s">
        <v>142</v>
      </c>
      <c r="B12" s="20"/>
      <c r="C12" s="13"/>
      <c r="D12" s="51"/>
      <c r="E12" s="52"/>
      <c r="F12" s="53"/>
      <c r="G12" s="51"/>
      <c r="H12" s="52"/>
      <c r="I12" s="53"/>
      <c r="J12" s="51"/>
      <c r="K12" s="52"/>
      <c r="L12" s="53"/>
      <c r="M12" s="11">
        <f>IF(B12&gt;0,Ehrungsantrag!$E$5,)</f>
        <v>0</v>
      </c>
      <c r="N12" s="16">
        <f>IF(B12&gt;0,Ehrungsantrag!$J$10,)</f>
        <v>0</v>
      </c>
      <c r="O12" s="34">
        <f t="shared" si="0"/>
        <v>0</v>
      </c>
    </row>
    <row r="13" spans="1:15" ht="36" customHeight="1" x14ac:dyDescent="0.2">
      <c r="A13" s="10" t="s">
        <v>143</v>
      </c>
      <c r="B13" s="20"/>
      <c r="C13" s="13"/>
      <c r="D13" s="51"/>
      <c r="E13" s="52"/>
      <c r="F13" s="53"/>
      <c r="G13" s="51"/>
      <c r="H13" s="52"/>
      <c r="I13" s="53"/>
      <c r="J13" s="51"/>
      <c r="K13" s="52"/>
      <c r="L13" s="53"/>
      <c r="M13" s="11">
        <f>IF(B13&gt;0,Ehrungsantrag!$E$5,)</f>
        <v>0</v>
      </c>
      <c r="N13" s="16">
        <f>IF(B13&gt;0,Ehrungsantrag!$J$10,)</f>
        <v>0</v>
      </c>
      <c r="O13" s="34">
        <f t="shared" si="0"/>
        <v>0</v>
      </c>
    </row>
    <row r="14" spans="1:15" ht="36" customHeight="1" x14ac:dyDescent="0.2">
      <c r="A14" s="10" t="s">
        <v>144</v>
      </c>
      <c r="B14" s="20"/>
      <c r="C14" s="13"/>
      <c r="D14" s="51"/>
      <c r="E14" s="52"/>
      <c r="F14" s="53"/>
      <c r="G14" s="51"/>
      <c r="H14" s="52"/>
      <c r="I14" s="53"/>
      <c r="J14" s="51"/>
      <c r="K14" s="52"/>
      <c r="L14" s="53"/>
      <c r="M14" s="11">
        <f>IF(B14&gt;0,Ehrungsantrag!$E$5,)</f>
        <v>0</v>
      </c>
      <c r="N14" s="16">
        <f>IF(B14&gt;0,Ehrungsantrag!$J$10,)</f>
        <v>0</v>
      </c>
      <c r="O14" s="34">
        <f t="shared" si="0"/>
        <v>0</v>
      </c>
    </row>
    <row r="15" spans="1:15" ht="36" customHeight="1" x14ac:dyDescent="0.2">
      <c r="A15" s="10" t="s">
        <v>145</v>
      </c>
      <c r="B15" s="20"/>
      <c r="C15" s="13"/>
      <c r="D15" s="51"/>
      <c r="E15" s="52"/>
      <c r="F15" s="53"/>
      <c r="G15" s="51"/>
      <c r="H15" s="52"/>
      <c r="I15" s="53"/>
      <c r="J15" s="51"/>
      <c r="K15" s="52"/>
      <c r="L15" s="53"/>
      <c r="M15" s="11">
        <f>IF(B15&gt;0,Ehrungsantrag!$E$5,)</f>
        <v>0</v>
      </c>
      <c r="N15" s="16">
        <f>IF(B15&gt;0,Ehrungsantrag!$J$10,)</f>
        <v>0</v>
      </c>
      <c r="O15" s="34">
        <f t="shared" si="0"/>
        <v>0</v>
      </c>
    </row>
    <row r="16" spans="1:15" ht="36" customHeight="1" x14ac:dyDescent="0.2">
      <c r="A16" s="10" t="s">
        <v>146</v>
      </c>
      <c r="B16" s="20"/>
      <c r="C16" s="13"/>
      <c r="D16" s="51"/>
      <c r="E16" s="52"/>
      <c r="F16" s="53"/>
      <c r="G16" s="51"/>
      <c r="H16" s="52"/>
      <c r="I16" s="53"/>
      <c r="J16" s="51"/>
      <c r="K16" s="52"/>
      <c r="L16" s="53"/>
      <c r="M16" s="11">
        <f>IF(B16&gt;0,Ehrungsantrag!$E$5,)</f>
        <v>0</v>
      </c>
      <c r="N16" s="16">
        <f>IF(B16&gt;0,Ehrungsantrag!$J$10,)</f>
        <v>0</v>
      </c>
      <c r="O16" s="34">
        <f t="shared" si="0"/>
        <v>0</v>
      </c>
    </row>
    <row r="17" spans="1:15" ht="36" customHeight="1" x14ac:dyDescent="0.2">
      <c r="A17" s="10" t="s">
        <v>147</v>
      </c>
      <c r="B17" s="20"/>
      <c r="C17" s="13"/>
      <c r="D17" s="51"/>
      <c r="E17" s="52"/>
      <c r="F17" s="53"/>
      <c r="G17" s="51"/>
      <c r="H17" s="52"/>
      <c r="I17" s="53"/>
      <c r="J17" s="51"/>
      <c r="K17" s="52"/>
      <c r="L17" s="53"/>
      <c r="M17" s="11">
        <f>IF(B17&gt;0,Ehrungsantrag!$E$5,)</f>
        <v>0</v>
      </c>
      <c r="N17" s="16">
        <f>IF(B17&gt;0,Ehrungsantrag!$J$10,)</f>
        <v>0</v>
      </c>
      <c r="O17" s="34">
        <f t="shared" si="0"/>
        <v>0</v>
      </c>
    </row>
    <row r="18" spans="1:15" ht="36" customHeight="1" x14ac:dyDescent="0.2">
      <c r="A18" s="10" t="s">
        <v>148</v>
      </c>
      <c r="B18" s="20"/>
      <c r="C18" s="13"/>
      <c r="D18" s="51"/>
      <c r="E18" s="52"/>
      <c r="F18" s="53"/>
      <c r="G18" s="51"/>
      <c r="H18" s="52"/>
      <c r="I18" s="53"/>
      <c r="J18" s="51"/>
      <c r="K18" s="52"/>
      <c r="L18" s="53"/>
      <c r="M18" s="11">
        <f>IF(B18&gt;0,Ehrungsantrag!$E$5,)</f>
        <v>0</v>
      </c>
      <c r="N18" s="16">
        <f>IF(B18&gt;0,Ehrungsantrag!$J$10,)</f>
        <v>0</v>
      </c>
      <c r="O18" s="34">
        <f t="shared" si="0"/>
        <v>0</v>
      </c>
    </row>
    <row r="19" spans="1:15" ht="7.5" customHeight="1" x14ac:dyDescent="0.2"/>
    <row r="20" spans="1:15" ht="34.5" customHeight="1" x14ac:dyDescent="0.2">
      <c r="B20" s="14" t="str">
        <f>Ehrungsantrag!C19</f>
        <v xml:space="preserve">Bitte den ausgefüllten Meldebogen bis zum 01.12.2023 an Sport@bretten.de senden </v>
      </c>
      <c r="C20" s="14"/>
      <c r="F20" s="15"/>
      <c r="I20" s="15"/>
      <c r="L20" s="15"/>
    </row>
    <row r="21" spans="1:15" ht="18.95" customHeight="1" x14ac:dyDescent="0.2">
      <c r="A21" s="1">
        <v>1</v>
      </c>
      <c r="B21" s="1">
        <f>A21+1</f>
        <v>2</v>
      </c>
      <c r="C21" s="1">
        <f t="shared" ref="C21:L21" si="1">B21+1</f>
        <v>3</v>
      </c>
      <c r="D21" s="1">
        <f t="shared" si="1"/>
        <v>4</v>
      </c>
      <c r="E21" s="1">
        <f t="shared" si="1"/>
        <v>5</v>
      </c>
      <c r="F21" s="1">
        <f t="shared" si="1"/>
        <v>6</v>
      </c>
      <c r="G21" s="1">
        <f t="shared" si="1"/>
        <v>7</v>
      </c>
      <c r="H21" s="1">
        <f t="shared" si="1"/>
        <v>8</v>
      </c>
      <c r="I21" s="1">
        <f t="shared" si="1"/>
        <v>9</v>
      </c>
      <c r="J21" s="1">
        <f t="shared" si="1"/>
        <v>10</v>
      </c>
      <c r="K21" s="1">
        <f t="shared" si="1"/>
        <v>11</v>
      </c>
      <c r="L21" s="1">
        <f t="shared" si="1"/>
        <v>12</v>
      </c>
      <c r="M21" s="1">
        <f t="shared" ref="M21" si="2">L21+1</f>
        <v>13</v>
      </c>
      <c r="N21" s="1">
        <f t="shared" ref="N21" si="3">M21+1</f>
        <v>14</v>
      </c>
    </row>
  </sheetData>
  <sheetProtection algorithmName="SHA-512" hashValue="sEJoaWJ3MENKJJhzwloUhQb5U+R2fDrXTL1V+vG1ECtY91jXRyAjMIUWaBq7dAKnqfkgVzzwxkgWWr5kdv+Umg==" saltValue="Gie1YBxYf9VGLr7KR78fpg==" spinCount="100000" sheet="1" objects="1" scenarios="1"/>
  <mergeCells count="4">
    <mergeCell ref="C2:E2"/>
    <mergeCell ref="B4:K4"/>
    <mergeCell ref="B3:E3"/>
    <mergeCell ref="B5:K5"/>
  </mergeCells>
  <dataValidations count="3">
    <dataValidation type="list" allowBlank="1" showInputMessage="1" showErrorMessage="1" sqref="E9:E18 H9:H18 K9:K18" xr:uid="{00000000-0002-0000-0200-000000000000}">
      <formula1>WETTKAMPF</formula1>
    </dataValidation>
    <dataValidation type="list" allowBlank="1" showInputMessage="1" sqref="B9:B18" xr:uid="{00000000-0002-0000-0200-000001000000}">
      <formula1>SPORTART</formula1>
    </dataValidation>
    <dataValidation allowBlank="1" showInputMessage="1" sqref="G9:G18 D9:D18 J9:J18" xr:uid="{00000000-0002-0000-0200-000002000000}"/>
  </dataValidations>
  <pageMargins left="0.31496062992125984" right="0.17" top="0.55000000000000004" bottom="0.35433070866141736" header="0.27559055118110237" footer="0.19685039370078741"/>
  <pageSetup paperSize="9" scale="79" fitToHeight="0" orientation="landscape" r:id="rId1"/>
  <headerFooter alignWithMargins="0">
    <oddHeader>&amp;L&amp;"Arial,Fett"&amp;8Stadt Bretten&amp;10&amp;U
Amt für Bildung und Kultur&amp;C&amp;"Arial,Fett"&amp;12Sportlerehrung Formular Einzelsportler&amp;RSeite &amp;P von &amp;N</oddHeader>
    <oddFooter>&amp;L&amp;8&amp;D, &amp;F, &amp;A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A14F2-C18F-4F69-8A6B-67A2FA401A4A}">
  <sheetPr codeName="Tabelle6">
    <pageSetUpPr fitToPage="1"/>
  </sheetPr>
  <dimension ref="A1:U37"/>
  <sheetViews>
    <sheetView showGridLines="0" showZeros="0" zoomScaleNormal="100" workbookViewId="0">
      <selection activeCell="E16" sqref="E16"/>
    </sheetView>
  </sheetViews>
  <sheetFormatPr baseColWidth="10" defaultColWidth="11.42578125" defaultRowHeight="18.95" customHeight="1" x14ac:dyDescent="0.2"/>
  <cols>
    <col min="1" max="1" width="3.5703125" style="1" customWidth="1"/>
    <col min="2" max="2" width="27.85546875" style="1" customWidth="1"/>
    <col min="3" max="3" width="24.7109375" style="1" customWidth="1"/>
    <col min="4" max="4" width="31.7109375" style="1" customWidth="1"/>
    <col min="5" max="6" width="11.5703125" style="1" customWidth="1"/>
    <col min="7" max="7" width="15.85546875" style="1" hidden="1" customWidth="1"/>
    <col min="8" max="8" width="6.85546875" style="1" hidden="1" customWidth="1"/>
    <col min="9" max="10" width="15.85546875" style="1" hidden="1" customWidth="1"/>
    <col min="11" max="11" width="5.5703125" style="1" hidden="1" customWidth="1"/>
    <col min="12" max="12" width="9.42578125" style="1" hidden="1" customWidth="1"/>
    <col min="13" max="13" width="16.42578125" style="1" hidden="1" customWidth="1"/>
    <col min="14" max="14" width="6.28515625" style="1" hidden="1" customWidth="1"/>
    <col min="15" max="16" width="11.42578125" style="1" hidden="1" customWidth="1"/>
    <col min="17" max="17" width="18.5703125" style="1" hidden="1" customWidth="1"/>
    <col min="18" max="19" width="11.42578125" style="1" hidden="1" customWidth="1"/>
    <col min="20" max="20" width="14.28515625" style="1" hidden="1" customWidth="1"/>
    <col min="21" max="21" width="13.85546875" style="1" hidden="1" customWidth="1"/>
    <col min="22" max="16384" width="11.42578125" style="1"/>
  </cols>
  <sheetData>
    <row r="1" spans="1:21" ht="34.5" customHeight="1" x14ac:dyDescent="0.2">
      <c r="A1" s="36"/>
      <c r="B1" s="39" t="str">
        <f>CONCATENATE("Mannschaftsmeldung ",JAHR)</f>
        <v>Mannschaftsmeldung 2023</v>
      </c>
      <c r="C1" s="40"/>
      <c r="D1" s="65" t="str">
        <f ca="1">MID(CELL("dateiname",A1),FIND("]",CELL("dateiname",A1))+1,255)</f>
        <v>M 1</v>
      </c>
      <c r="E1" s="140" t="s">
        <v>3</v>
      </c>
      <c r="F1" s="141"/>
      <c r="G1" s="87"/>
      <c r="H1" s="88"/>
      <c r="I1" s="88"/>
      <c r="J1" s="88"/>
      <c r="K1" s="88"/>
      <c r="L1" s="87"/>
      <c r="M1" s="87"/>
      <c r="N1" s="87"/>
      <c r="O1" s="87"/>
      <c r="P1" s="87"/>
    </row>
    <row r="2" spans="1:21" ht="18.95" customHeight="1" x14ac:dyDescent="0.2">
      <c r="A2" s="36"/>
      <c r="B2" s="69" t="s">
        <v>0</v>
      </c>
      <c r="C2" s="70">
        <f ca="1">IF($D$1&gt;0,VLOOKUP($D$1,MANSCHAFTSMELDUNG,13,0),)</f>
        <v>0</v>
      </c>
      <c r="D2" s="70"/>
      <c r="E2" s="71"/>
      <c r="F2" s="36"/>
      <c r="G2" s="89"/>
      <c r="H2" s="89"/>
      <c r="I2" s="89"/>
      <c r="J2" s="89"/>
      <c r="K2" s="87"/>
      <c r="L2" s="87"/>
      <c r="M2" s="87"/>
      <c r="N2" s="87"/>
      <c r="O2" s="87"/>
      <c r="P2" s="87"/>
    </row>
    <row r="3" spans="1:21" ht="18.95" customHeight="1" x14ac:dyDescent="0.2">
      <c r="A3" s="59"/>
      <c r="B3" s="69" t="s">
        <v>61</v>
      </c>
      <c r="C3" s="70">
        <f ca="1">IF($D$1&gt;0,VLOOKUP($D$1,MANSCHAFTSMELDUNG,14,0),)</f>
        <v>0</v>
      </c>
      <c r="D3" s="70"/>
      <c r="E3" s="71"/>
      <c r="F3" s="36"/>
      <c r="G3" s="89"/>
      <c r="H3" s="89"/>
      <c r="I3" s="89"/>
      <c r="J3" s="89"/>
      <c r="K3" s="87"/>
      <c r="L3" s="87"/>
      <c r="M3" s="87"/>
      <c r="N3" s="87"/>
      <c r="O3" s="87"/>
      <c r="P3" s="87"/>
    </row>
    <row r="4" spans="1:21" ht="18.95" customHeight="1" x14ac:dyDescent="0.2">
      <c r="A4" s="59"/>
      <c r="B4" s="69" t="s">
        <v>10</v>
      </c>
      <c r="C4" s="70">
        <f ca="1">IF($D$1&gt;0,VLOOKUP($D$1,MANSCHAFTSMELDUNG,2,0),)</f>
        <v>0</v>
      </c>
      <c r="D4" s="72"/>
      <c r="E4" s="71"/>
      <c r="F4" s="36"/>
      <c r="G4" s="90"/>
      <c r="H4" s="90"/>
      <c r="I4" s="90"/>
      <c r="J4" s="90"/>
      <c r="K4" s="90"/>
      <c r="L4" s="90"/>
      <c r="M4" s="90"/>
      <c r="N4" s="90"/>
      <c r="O4" s="90"/>
      <c r="P4" s="90"/>
    </row>
    <row r="5" spans="1:21" ht="18" x14ac:dyDescent="0.2">
      <c r="A5" s="59"/>
      <c r="B5" s="73" t="s">
        <v>7</v>
      </c>
      <c r="C5" s="74">
        <f ca="1">IF($D$1&gt;0,VLOOKUP($D$1,MANSCHAFTSMELDUNG,3,0),)</f>
        <v>0</v>
      </c>
      <c r="D5" s="74"/>
      <c r="E5" s="71"/>
      <c r="F5" s="36"/>
      <c r="G5" s="88"/>
      <c r="H5" s="88"/>
      <c r="I5" s="88"/>
      <c r="J5" s="88"/>
      <c r="K5" s="88"/>
      <c r="L5" s="87"/>
      <c r="M5" s="87"/>
      <c r="N5" s="87"/>
      <c r="O5" s="87"/>
      <c r="P5" s="87"/>
    </row>
    <row r="6" spans="1:21" ht="14.25" x14ac:dyDescent="0.2">
      <c r="A6" s="59"/>
      <c r="B6" s="73"/>
      <c r="C6" s="75" t="s">
        <v>81</v>
      </c>
      <c r="D6" s="75" t="s">
        <v>71</v>
      </c>
      <c r="E6" s="75" t="s">
        <v>119</v>
      </c>
      <c r="F6" s="36"/>
      <c r="G6" s="88"/>
      <c r="H6" s="88"/>
      <c r="I6" s="88"/>
      <c r="J6" s="88"/>
      <c r="K6" s="88"/>
      <c r="L6" s="87"/>
      <c r="M6" s="87"/>
      <c r="N6" s="87"/>
      <c r="O6" s="87"/>
      <c r="P6" s="87"/>
    </row>
    <row r="7" spans="1:21" ht="18" x14ac:dyDescent="0.2">
      <c r="A7" s="59"/>
      <c r="B7" s="69" t="s">
        <v>149</v>
      </c>
      <c r="C7" s="76">
        <f ca="1">IF($D$1&gt;0,VLOOKUP($D$1,MANSCHAFTSMELDUNG,4,0),)</f>
        <v>0</v>
      </c>
      <c r="D7" s="77">
        <f ca="1">IF($D$1&gt;0,VLOOKUP($D$1,MANSCHAFTSMELDUNG,5,0),)</f>
        <v>0</v>
      </c>
      <c r="E7" s="78">
        <f ca="1">IF($D$1&gt;0,VLOOKUP($D$1,MANSCHAFTSMELDUNG,6,0),)</f>
        <v>0</v>
      </c>
      <c r="F7" s="36"/>
      <c r="G7" s="88"/>
      <c r="H7" s="88"/>
      <c r="I7" s="88"/>
      <c r="J7" s="88"/>
      <c r="K7" s="88"/>
      <c r="L7" s="87"/>
      <c r="M7" s="87"/>
      <c r="N7" s="87"/>
      <c r="O7" s="87"/>
      <c r="P7" s="87"/>
    </row>
    <row r="8" spans="1:21" ht="18.95" customHeight="1" x14ac:dyDescent="0.2">
      <c r="A8" s="36"/>
      <c r="B8" s="69" t="s">
        <v>150</v>
      </c>
      <c r="C8" s="76">
        <f ca="1">IF($D$1&gt;0,VLOOKUP($D$1,MANSCHAFTSMELDUNG,7,0),)</f>
        <v>0</v>
      </c>
      <c r="D8" s="77">
        <f ca="1">IF($D$1&gt;0,VLOOKUP($D$1,MANSCHAFTSMELDUNG,8,0),)</f>
        <v>0</v>
      </c>
      <c r="E8" s="78">
        <f ca="1">IF($D$1&gt;0,VLOOKUP($D$1,MANSCHAFTSMELDUNG,9,0),)</f>
        <v>0</v>
      </c>
      <c r="F8" s="36"/>
      <c r="G8" s="88"/>
      <c r="H8" s="88"/>
      <c r="I8" s="88"/>
      <c r="J8" s="88"/>
      <c r="K8" s="88"/>
      <c r="L8" s="87"/>
      <c r="M8" s="87"/>
      <c r="N8" s="87"/>
      <c r="O8" s="87"/>
      <c r="P8" s="87"/>
    </row>
    <row r="9" spans="1:21" ht="18.95" customHeight="1" x14ac:dyDescent="0.2">
      <c r="A9" s="36"/>
      <c r="B9" s="69" t="s">
        <v>151</v>
      </c>
      <c r="C9" s="76">
        <f ca="1">IF($D$1&gt;0,VLOOKUP($D$1,MANSCHAFTSMELDUNG,10,0),)</f>
        <v>0</v>
      </c>
      <c r="D9" s="77">
        <f ca="1">IF($D$1&gt;0,VLOOKUP($D$1,MANSCHAFTSMELDUNG,11,0),)</f>
        <v>0</v>
      </c>
      <c r="E9" s="78">
        <f ca="1">IF($D$1&gt;0,VLOOKUP($D$1,MANSCHAFTSMELDUNG,12,0),)</f>
        <v>0</v>
      </c>
      <c r="F9" s="36"/>
      <c r="G9" s="88"/>
      <c r="H9" s="88"/>
      <c r="I9" s="88"/>
      <c r="J9" s="88"/>
      <c r="K9" s="88"/>
      <c r="L9" s="87"/>
      <c r="M9" s="87"/>
      <c r="N9" s="87"/>
      <c r="O9" s="87"/>
      <c r="P9" s="87"/>
    </row>
    <row r="10" spans="1:21" ht="15" customHeight="1" thickBot="1" x14ac:dyDescent="0.25">
      <c r="A10" s="36"/>
      <c r="B10" s="36"/>
      <c r="C10" s="36"/>
      <c r="D10" s="36"/>
      <c r="E10" s="36"/>
      <c r="F10" s="36"/>
      <c r="G10" s="87"/>
      <c r="H10" s="87"/>
      <c r="I10" s="87"/>
      <c r="J10" s="87"/>
      <c r="K10" s="87"/>
      <c r="L10" s="87"/>
      <c r="M10" s="87"/>
      <c r="N10" s="87"/>
      <c r="O10" s="87"/>
      <c r="P10" s="87"/>
    </row>
    <row r="11" spans="1:21" ht="29.45" customHeight="1" thickTop="1" x14ac:dyDescent="0.2">
      <c r="A11" s="36"/>
      <c r="B11" s="142" t="s">
        <v>159</v>
      </c>
      <c r="C11" s="143"/>
      <c r="D11" s="143"/>
      <c r="E11" s="36"/>
      <c r="F11" s="36"/>
      <c r="G11" s="87"/>
      <c r="H11" s="91" t="s">
        <v>112</v>
      </c>
      <c r="I11" s="92"/>
      <c r="J11" s="93"/>
      <c r="K11" s="94" t="s">
        <v>106</v>
      </c>
      <c r="L11" s="92"/>
      <c r="M11" s="93"/>
      <c r="N11" s="91" t="s">
        <v>107</v>
      </c>
      <c r="O11" s="92"/>
      <c r="P11" s="93"/>
    </row>
    <row r="12" spans="1:21" ht="34.5" customHeight="1" x14ac:dyDescent="0.2">
      <c r="A12" s="5" t="s">
        <v>9</v>
      </c>
      <c r="B12" s="7" t="s">
        <v>158</v>
      </c>
      <c r="C12" s="7" t="s">
        <v>85</v>
      </c>
      <c r="D12" s="7" t="s">
        <v>111</v>
      </c>
      <c r="E12" s="2" t="s">
        <v>115</v>
      </c>
      <c r="F12" s="2" t="s">
        <v>24</v>
      </c>
      <c r="G12" s="58" t="s">
        <v>80</v>
      </c>
      <c r="H12" s="49" t="s">
        <v>116</v>
      </c>
      <c r="I12" s="2" t="s">
        <v>126</v>
      </c>
      <c r="J12" s="50" t="s">
        <v>122</v>
      </c>
      <c r="K12" s="49" t="s">
        <v>117</v>
      </c>
      <c r="L12" s="2" t="s">
        <v>123</v>
      </c>
      <c r="M12" s="50" t="s">
        <v>127</v>
      </c>
      <c r="N12" s="49" t="s">
        <v>118</v>
      </c>
      <c r="O12" s="2" t="s">
        <v>125</v>
      </c>
      <c r="P12" s="50" t="s">
        <v>124</v>
      </c>
      <c r="Q12" s="110" t="s">
        <v>0</v>
      </c>
      <c r="R12" s="111" t="s">
        <v>72</v>
      </c>
      <c r="S12" s="111" t="s">
        <v>79</v>
      </c>
      <c r="T12" s="111" t="s">
        <v>8</v>
      </c>
      <c r="U12" s="108" t="s">
        <v>121</v>
      </c>
    </row>
    <row r="13" spans="1:21" ht="18.95" customHeight="1" x14ac:dyDescent="0.2">
      <c r="A13" s="10">
        <v>1</v>
      </c>
      <c r="B13" s="41"/>
      <c r="C13" s="41"/>
      <c r="D13" s="41"/>
      <c r="E13" s="38"/>
      <c r="F13" s="44"/>
      <c r="G13" s="66">
        <f>IF($B13&gt;0,$C$4,)</f>
        <v>0</v>
      </c>
      <c r="H13" s="67">
        <f t="shared" ref="H13:H37" si="0">IF($B13&gt;0,$C$7,)</f>
        <v>0</v>
      </c>
      <c r="I13" s="68">
        <f t="shared" ref="I13:I37" si="1">IF($B13&gt;0,$D$7,)</f>
        <v>0</v>
      </c>
      <c r="J13" s="67">
        <f t="shared" ref="J13:J37" si="2">IF($B13&gt;0,$E$7,)</f>
        <v>0</v>
      </c>
      <c r="K13" s="67">
        <f t="shared" ref="K13:K37" si="3">IF($B13&gt;0,$C$8,)</f>
        <v>0</v>
      </c>
      <c r="L13" s="68">
        <f t="shared" ref="L13:L37" si="4">IF($B13&gt;0,$D$8,)</f>
        <v>0</v>
      </c>
      <c r="M13" s="67">
        <f t="shared" ref="M13:M37" si="5">IF($B13&gt;0,$E$8,)</f>
        <v>0</v>
      </c>
      <c r="N13" s="67">
        <f t="shared" ref="N13:N37" si="6">IF($B13&gt;0,$C$9,)</f>
        <v>0</v>
      </c>
      <c r="O13" s="68">
        <f t="shared" ref="O13:O37" si="7">IF($B13&gt;0,$D$9,)</f>
        <v>0</v>
      </c>
      <c r="P13" s="67">
        <f t="shared" ref="P13:P37" si="8">IF($B13&gt;0,$E$9,)</f>
        <v>0</v>
      </c>
      <c r="Q13" s="18">
        <f>IF($B13&gt;0,$C$2,)</f>
        <v>0</v>
      </c>
      <c r="R13" s="21">
        <f>IF($B13&gt;0,$C$3,)</f>
        <v>0</v>
      </c>
      <c r="S13" s="35">
        <f t="shared" ref="S13:S37" si="9">IF(B13&gt;0,"M",)</f>
        <v>0</v>
      </c>
      <c r="T13" s="30">
        <f t="shared" ref="T13:T37" si="10">IF($B13&gt;0,$C$5,)</f>
        <v>0</v>
      </c>
      <c r="U13" s="109">
        <f t="shared" ref="U13:U37" si="11">IF(B13&gt;0,CONCATENATE(R13," ",$D$1),)</f>
        <v>0</v>
      </c>
    </row>
    <row r="14" spans="1:21" ht="18.95" customHeight="1" x14ac:dyDescent="0.2">
      <c r="A14" s="10">
        <v>2</v>
      </c>
      <c r="B14" s="41"/>
      <c r="C14" s="41"/>
      <c r="D14" s="41"/>
      <c r="E14" s="38"/>
      <c r="F14" s="44"/>
      <c r="G14" s="66">
        <f t="shared" ref="G14:G37" si="12">IF($B14&gt;0,$C$4,)</f>
        <v>0</v>
      </c>
      <c r="H14" s="67">
        <f t="shared" si="0"/>
        <v>0</v>
      </c>
      <c r="I14" s="68">
        <f t="shared" si="1"/>
        <v>0</v>
      </c>
      <c r="J14" s="67">
        <f t="shared" si="2"/>
        <v>0</v>
      </c>
      <c r="K14" s="67">
        <f t="shared" si="3"/>
        <v>0</v>
      </c>
      <c r="L14" s="68">
        <f t="shared" si="4"/>
        <v>0</v>
      </c>
      <c r="M14" s="67">
        <f t="shared" si="5"/>
        <v>0</v>
      </c>
      <c r="N14" s="67">
        <f t="shared" si="6"/>
        <v>0</v>
      </c>
      <c r="O14" s="68">
        <f t="shared" si="7"/>
        <v>0</v>
      </c>
      <c r="P14" s="67">
        <f t="shared" si="8"/>
        <v>0</v>
      </c>
      <c r="Q14" s="18">
        <f t="shared" ref="Q14:Q37" si="13">IF($B14&gt;0,$C$2,)</f>
        <v>0</v>
      </c>
      <c r="R14" s="21">
        <f t="shared" ref="R14:R37" si="14">IF($B14&gt;0,$C$3,)</f>
        <v>0</v>
      </c>
      <c r="S14" s="35">
        <f t="shared" si="9"/>
        <v>0</v>
      </c>
      <c r="T14" s="17">
        <f t="shared" si="10"/>
        <v>0</v>
      </c>
      <c r="U14" s="109">
        <f t="shared" si="11"/>
        <v>0</v>
      </c>
    </row>
    <row r="15" spans="1:21" ht="18.95" customHeight="1" x14ac:dyDescent="0.2">
      <c r="A15" s="10">
        <v>3</v>
      </c>
      <c r="B15" s="41"/>
      <c r="C15" s="41"/>
      <c r="D15" s="41"/>
      <c r="E15" s="38"/>
      <c r="F15" s="44"/>
      <c r="G15" s="66">
        <f t="shared" si="12"/>
        <v>0</v>
      </c>
      <c r="H15" s="67">
        <f t="shared" si="0"/>
        <v>0</v>
      </c>
      <c r="I15" s="68">
        <f t="shared" si="1"/>
        <v>0</v>
      </c>
      <c r="J15" s="67">
        <f t="shared" si="2"/>
        <v>0</v>
      </c>
      <c r="K15" s="67">
        <f t="shared" si="3"/>
        <v>0</v>
      </c>
      <c r="L15" s="68">
        <f t="shared" si="4"/>
        <v>0</v>
      </c>
      <c r="M15" s="67">
        <f t="shared" si="5"/>
        <v>0</v>
      </c>
      <c r="N15" s="67">
        <f t="shared" si="6"/>
        <v>0</v>
      </c>
      <c r="O15" s="68">
        <f t="shared" si="7"/>
        <v>0</v>
      </c>
      <c r="P15" s="67">
        <f t="shared" si="8"/>
        <v>0</v>
      </c>
      <c r="Q15" s="18">
        <f t="shared" si="13"/>
        <v>0</v>
      </c>
      <c r="R15" s="21">
        <f t="shared" si="14"/>
        <v>0</v>
      </c>
      <c r="S15" s="35">
        <f t="shared" si="9"/>
        <v>0</v>
      </c>
      <c r="T15" s="17">
        <f t="shared" si="10"/>
        <v>0</v>
      </c>
      <c r="U15" s="109">
        <f t="shared" si="11"/>
        <v>0</v>
      </c>
    </row>
    <row r="16" spans="1:21" ht="18.95" customHeight="1" x14ac:dyDescent="0.2">
      <c r="A16" s="10">
        <v>4</v>
      </c>
      <c r="B16" s="41"/>
      <c r="C16" s="41"/>
      <c r="D16" s="41"/>
      <c r="E16" s="38"/>
      <c r="F16" s="44"/>
      <c r="G16" s="66">
        <f t="shared" si="12"/>
        <v>0</v>
      </c>
      <c r="H16" s="67">
        <f t="shared" si="0"/>
        <v>0</v>
      </c>
      <c r="I16" s="68">
        <f t="shared" si="1"/>
        <v>0</v>
      </c>
      <c r="J16" s="67">
        <f t="shared" si="2"/>
        <v>0</v>
      </c>
      <c r="K16" s="67">
        <f t="shared" si="3"/>
        <v>0</v>
      </c>
      <c r="L16" s="68">
        <f t="shared" si="4"/>
        <v>0</v>
      </c>
      <c r="M16" s="67">
        <f t="shared" si="5"/>
        <v>0</v>
      </c>
      <c r="N16" s="67">
        <f t="shared" si="6"/>
        <v>0</v>
      </c>
      <c r="O16" s="68">
        <f t="shared" si="7"/>
        <v>0</v>
      </c>
      <c r="P16" s="67">
        <f t="shared" si="8"/>
        <v>0</v>
      </c>
      <c r="Q16" s="18">
        <f t="shared" si="13"/>
        <v>0</v>
      </c>
      <c r="R16" s="21">
        <f t="shared" si="14"/>
        <v>0</v>
      </c>
      <c r="S16" s="35">
        <f t="shared" si="9"/>
        <v>0</v>
      </c>
      <c r="T16" s="17">
        <f t="shared" si="10"/>
        <v>0</v>
      </c>
      <c r="U16" s="109">
        <f t="shared" si="11"/>
        <v>0</v>
      </c>
    </row>
    <row r="17" spans="1:21" ht="18.95" customHeight="1" x14ac:dyDescent="0.2">
      <c r="A17" s="10">
        <v>5</v>
      </c>
      <c r="B17" s="41"/>
      <c r="C17" s="9"/>
      <c r="D17" s="9"/>
      <c r="E17" s="38"/>
      <c r="F17" s="44"/>
      <c r="G17" s="66">
        <f t="shared" si="12"/>
        <v>0</v>
      </c>
      <c r="H17" s="67">
        <f t="shared" si="0"/>
        <v>0</v>
      </c>
      <c r="I17" s="68">
        <f t="shared" si="1"/>
        <v>0</v>
      </c>
      <c r="J17" s="67">
        <f t="shared" si="2"/>
        <v>0</v>
      </c>
      <c r="K17" s="67">
        <f t="shared" si="3"/>
        <v>0</v>
      </c>
      <c r="L17" s="68">
        <f t="shared" si="4"/>
        <v>0</v>
      </c>
      <c r="M17" s="67">
        <f t="shared" si="5"/>
        <v>0</v>
      </c>
      <c r="N17" s="67">
        <f t="shared" si="6"/>
        <v>0</v>
      </c>
      <c r="O17" s="68">
        <f t="shared" si="7"/>
        <v>0</v>
      </c>
      <c r="P17" s="67">
        <f t="shared" si="8"/>
        <v>0</v>
      </c>
      <c r="Q17" s="18">
        <f t="shared" si="13"/>
        <v>0</v>
      </c>
      <c r="R17" s="21">
        <f t="shared" si="14"/>
        <v>0</v>
      </c>
      <c r="S17" s="35">
        <f t="shared" si="9"/>
        <v>0</v>
      </c>
      <c r="T17" s="17">
        <f t="shared" si="10"/>
        <v>0</v>
      </c>
      <c r="U17" s="109">
        <f t="shared" si="11"/>
        <v>0</v>
      </c>
    </row>
    <row r="18" spans="1:21" ht="18.95" customHeight="1" x14ac:dyDescent="0.2">
      <c r="A18" s="10">
        <v>6</v>
      </c>
      <c r="B18" s="41"/>
      <c r="C18" s="9"/>
      <c r="D18" s="9"/>
      <c r="E18" s="38"/>
      <c r="F18" s="44"/>
      <c r="G18" s="66">
        <f t="shared" si="12"/>
        <v>0</v>
      </c>
      <c r="H18" s="67">
        <f t="shared" si="0"/>
        <v>0</v>
      </c>
      <c r="I18" s="68">
        <f t="shared" si="1"/>
        <v>0</v>
      </c>
      <c r="J18" s="67">
        <f t="shared" si="2"/>
        <v>0</v>
      </c>
      <c r="K18" s="67">
        <f t="shared" si="3"/>
        <v>0</v>
      </c>
      <c r="L18" s="68">
        <f t="shared" si="4"/>
        <v>0</v>
      </c>
      <c r="M18" s="67">
        <f t="shared" si="5"/>
        <v>0</v>
      </c>
      <c r="N18" s="67">
        <f t="shared" si="6"/>
        <v>0</v>
      </c>
      <c r="O18" s="68">
        <f t="shared" si="7"/>
        <v>0</v>
      </c>
      <c r="P18" s="67">
        <f t="shared" si="8"/>
        <v>0</v>
      </c>
      <c r="Q18" s="18">
        <f t="shared" si="13"/>
        <v>0</v>
      </c>
      <c r="R18" s="21">
        <f t="shared" si="14"/>
        <v>0</v>
      </c>
      <c r="S18" s="35">
        <f t="shared" si="9"/>
        <v>0</v>
      </c>
      <c r="T18" s="17">
        <f t="shared" si="10"/>
        <v>0</v>
      </c>
      <c r="U18" s="109">
        <f t="shared" si="11"/>
        <v>0</v>
      </c>
    </row>
    <row r="19" spans="1:21" ht="18.95" customHeight="1" x14ac:dyDescent="0.2">
      <c r="A19" s="10">
        <v>7</v>
      </c>
      <c r="B19" s="41"/>
      <c r="C19" s="9"/>
      <c r="D19" s="9"/>
      <c r="E19" s="38"/>
      <c r="F19" s="44"/>
      <c r="G19" s="66">
        <f t="shared" si="12"/>
        <v>0</v>
      </c>
      <c r="H19" s="67">
        <f t="shared" si="0"/>
        <v>0</v>
      </c>
      <c r="I19" s="68">
        <f t="shared" si="1"/>
        <v>0</v>
      </c>
      <c r="J19" s="67">
        <f t="shared" si="2"/>
        <v>0</v>
      </c>
      <c r="K19" s="67">
        <f t="shared" si="3"/>
        <v>0</v>
      </c>
      <c r="L19" s="68">
        <f t="shared" si="4"/>
        <v>0</v>
      </c>
      <c r="M19" s="67">
        <f t="shared" si="5"/>
        <v>0</v>
      </c>
      <c r="N19" s="67">
        <f t="shared" si="6"/>
        <v>0</v>
      </c>
      <c r="O19" s="68">
        <f t="shared" si="7"/>
        <v>0</v>
      </c>
      <c r="P19" s="67">
        <f t="shared" si="8"/>
        <v>0</v>
      </c>
      <c r="Q19" s="18">
        <f t="shared" si="13"/>
        <v>0</v>
      </c>
      <c r="R19" s="21">
        <f t="shared" si="14"/>
        <v>0</v>
      </c>
      <c r="S19" s="35">
        <f t="shared" si="9"/>
        <v>0</v>
      </c>
      <c r="T19" s="17">
        <f t="shared" si="10"/>
        <v>0</v>
      </c>
      <c r="U19" s="109">
        <f t="shared" si="11"/>
        <v>0</v>
      </c>
    </row>
    <row r="20" spans="1:21" ht="18.95" customHeight="1" x14ac:dyDescent="0.2">
      <c r="A20" s="10">
        <v>8</v>
      </c>
      <c r="B20" s="41"/>
      <c r="C20" s="9"/>
      <c r="D20" s="9"/>
      <c r="E20" s="38"/>
      <c r="F20" s="44"/>
      <c r="G20" s="66">
        <f t="shared" si="12"/>
        <v>0</v>
      </c>
      <c r="H20" s="67">
        <f t="shared" si="0"/>
        <v>0</v>
      </c>
      <c r="I20" s="68">
        <f t="shared" si="1"/>
        <v>0</v>
      </c>
      <c r="J20" s="67">
        <f t="shared" si="2"/>
        <v>0</v>
      </c>
      <c r="K20" s="67">
        <f t="shared" si="3"/>
        <v>0</v>
      </c>
      <c r="L20" s="68">
        <f t="shared" si="4"/>
        <v>0</v>
      </c>
      <c r="M20" s="67">
        <f t="shared" si="5"/>
        <v>0</v>
      </c>
      <c r="N20" s="67">
        <f t="shared" si="6"/>
        <v>0</v>
      </c>
      <c r="O20" s="68">
        <f t="shared" si="7"/>
        <v>0</v>
      </c>
      <c r="P20" s="67">
        <f t="shared" si="8"/>
        <v>0</v>
      </c>
      <c r="Q20" s="18">
        <f t="shared" si="13"/>
        <v>0</v>
      </c>
      <c r="R20" s="21">
        <f t="shared" si="14"/>
        <v>0</v>
      </c>
      <c r="S20" s="35">
        <f t="shared" si="9"/>
        <v>0</v>
      </c>
      <c r="T20" s="17">
        <f t="shared" si="10"/>
        <v>0</v>
      </c>
      <c r="U20" s="109">
        <f t="shared" si="11"/>
        <v>0</v>
      </c>
    </row>
    <row r="21" spans="1:21" ht="18.95" customHeight="1" x14ac:dyDescent="0.2">
      <c r="A21" s="10">
        <v>9</v>
      </c>
      <c r="B21" s="41"/>
      <c r="C21" s="9"/>
      <c r="D21" s="9"/>
      <c r="E21" s="38"/>
      <c r="F21" s="44"/>
      <c r="G21" s="66">
        <f t="shared" si="12"/>
        <v>0</v>
      </c>
      <c r="H21" s="67">
        <f t="shared" si="0"/>
        <v>0</v>
      </c>
      <c r="I21" s="68">
        <f t="shared" si="1"/>
        <v>0</v>
      </c>
      <c r="J21" s="67">
        <f t="shared" si="2"/>
        <v>0</v>
      </c>
      <c r="K21" s="67">
        <f t="shared" si="3"/>
        <v>0</v>
      </c>
      <c r="L21" s="68">
        <f t="shared" si="4"/>
        <v>0</v>
      </c>
      <c r="M21" s="67">
        <f t="shared" si="5"/>
        <v>0</v>
      </c>
      <c r="N21" s="67">
        <f t="shared" si="6"/>
        <v>0</v>
      </c>
      <c r="O21" s="68">
        <f t="shared" si="7"/>
        <v>0</v>
      </c>
      <c r="P21" s="67">
        <f t="shared" si="8"/>
        <v>0</v>
      </c>
      <c r="Q21" s="18">
        <f t="shared" si="13"/>
        <v>0</v>
      </c>
      <c r="R21" s="21">
        <f t="shared" si="14"/>
        <v>0</v>
      </c>
      <c r="S21" s="35">
        <f t="shared" si="9"/>
        <v>0</v>
      </c>
      <c r="T21" s="17">
        <f t="shared" si="10"/>
        <v>0</v>
      </c>
      <c r="U21" s="109">
        <f t="shared" si="11"/>
        <v>0</v>
      </c>
    </row>
    <row r="22" spans="1:21" ht="18.95" customHeight="1" x14ac:dyDescent="0.2">
      <c r="A22" s="10">
        <v>10</v>
      </c>
      <c r="B22" s="41"/>
      <c r="C22" s="9"/>
      <c r="D22" s="9"/>
      <c r="E22" s="38"/>
      <c r="F22" s="44"/>
      <c r="G22" s="66">
        <f t="shared" si="12"/>
        <v>0</v>
      </c>
      <c r="H22" s="67">
        <f t="shared" si="0"/>
        <v>0</v>
      </c>
      <c r="I22" s="68">
        <f t="shared" si="1"/>
        <v>0</v>
      </c>
      <c r="J22" s="67">
        <f t="shared" si="2"/>
        <v>0</v>
      </c>
      <c r="K22" s="67">
        <f t="shared" si="3"/>
        <v>0</v>
      </c>
      <c r="L22" s="68">
        <f t="shared" si="4"/>
        <v>0</v>
      </c>
      <c r="M22" s="67">
        <f t="shared" si="5"/>
        <v>0</v>
      </c>
      <c r="N22" s="67">
        <f t="shared" si="6"/>
        <v>0</v>
      </c>
      <c r="O22" s="68">
        <f t="shared" si="7"/>
        <v>0</v>
      </c>
      <c r="P22" s="67">
        <f t="shared" si="8"/>
        <v>0</v>
      </c>
      <c r="Q22" s="18">
        <f t="shared" si="13"/>
        <v>0</v>
      </c>
      <c r="R22" s="21">
        <f t="shared" si="14"/>
        <v>0</v>
      </c>
      <c r="S22" s="35">
        <f t="shared" si="9"/>
        <v>0</v>
      </c>
      <c r="T22" s="17">
        <f t="shared" si="10"/>
        <v>0</v>
      </c>
      <c r="U22" s="109">
        <f t="shared" si="11"/>
        <v>0</v>
      </c>
    </row>
    <row r="23" spans="1:21" ht="18.95" customHeight="1" x14ac:dyDescent="0.2">
      <c r="A23" s="10">
        <v>11</v>
      </c>
      <c r="B23" s="41"/>
      <c r="C23" s="9"/>
      <c r="D23" s="9"/>
      <c r="E23" s="38"/>
      <c r="F23" s="44"/>
      <c r="G23" s="66">
        <f t="shared" si="12"/>
        <v>0</v>
      </c>
      <c r="H23" s="67">
        <f t="shared" si="0"/>
        <v>0</v>
      </c>
      <c r="I23" s="68">
        <f t="shared" si="1"/>
        <v>0</v>
      </c>
      <c r="J23" s="67">
        <f t="shared" si="2"/>
        <v>0</v>
      </c>
      <c r="K23" s="67">
        <f t="shared" si="3"/>
        <v>0</v>
      </c>
      <c r="L23" s="68">
        <f t="shared" si="4"/>
        <v>0</v>
      </c>
      <c r="M23" s="67">
        <f t="shared" si="5"/>
        <v>0</v>
      </c>
      <c r="N23" s="67">
        <f t="shared" si="6"/>
        <v>0</v>
      </c>
      <c r="O23" s="68">
        <f t="shared" si="7"/>
        <v>0</v>
      </c>
      <c r="P23" s="67">
        <f t="shared" si="8"/>
        <v>0</v>
      </c>
      <c r="Q23" s="18">
        <f t="shared" si="13"/>
        <v>0</v>
      </c>
      <c r="R23" s="21">
        <f t="shared" si="14"/>
        <v>0</v>
      </c>
      <c r="S23" s="35">
        <f t="shared" si="9"/>
        <v>0</v>
      </c>
      <c r="T23" s="17">
        <f t="shared" si="10"/>
        <v>0</v>
      </c>
      <c r="U23" s="109">
        <f t="shared" si="11"/>
        <v>0</v>
      </c>
    </row>
    <row r="24" spans="1:21" ht="18.95" customHeight="1" x14ac:dyDescent="0.2">
      <c r="A24" s="10">
        <v>12</v>
      </c>
      <c r="B24" s="41"/>
      <c r="C24" s="9"/>
      <c r="D24" s="9"/>
      <c r="E24" s="38"/>
      <c r="F24" s="44"/>
      <c r="G24" s="66">
        <f t="shared" si="12"/>
        <v>0</v>
      </c>
      <c r="H24" s="67">
        <f t="shared" si="0"/>
        <v>0</v>
      </c>
      <c r="I24" s="68">
        <f t="shared" si="1"/>
        <v>0</v>
      </c>
      <c r="J24" s="67">
        <f t="shared" si="2"/>
        <v>0</v>
      </c>
      <c r="K24" s="67">
        <f t="shared" si="3"/>
        <v>0</v>
      </c>
      <c r="L24" s="68">
        <f t="shared" si="4"/>
        <v>0</v>
      </c>
      <c r="M24" s="67">
        <f t="shared" si="5"/>
        <v>0</v>
      </c>
      <c r="N24" s="67">
        <f t="shared" si="6"/>
        <v>0</v>
      </c>
      <c r="O24" s="68">
        <f t="shared" si="7"/>
        <v>0</v>
      </c>
      <c r="P24" s="67">
        <f t="shared" si="8"/>
        <v>0</v>
      </c>
      <c r="Q24" s="18">
        <f t="shared" si="13"/>
        <v>0</v>
      </c>
      <c r="R24" s="21">
        <f t="shared" si="14"/>
        <v>0</v>
      </c>
      <c r="S24" s="35">
        <f t="shared" si="9"/>
        <v>0</v>
      </c>
      <c r="T24" s="17">
        <f t="shared" si="10"/>
        <v>0</v>
      </c>
      <c r="U24" s="109">
        <f t="shared" si="11"/>
        <v>0</v>
      </c>
    </row>
    <row r="25" spans="1:21" ht="18.95" customHeight="1" x14ac:dyDescent="0.2">
      <c r="A25" s="10">
        <v>13</v>
      </c>
      <c r="B25" s="41"/>
      <c r="C25" s="9"/>
      <c r="D25" s="9"/>
      <c r="E25" s="38"/>
      <c r="F25" s="44"/>
      <c r="G25" s="66">
        <f t="shared" si="12"/>
        <v>0</v>
      </c>
      <c r="H25" s="67">
        <f t="shared" si="0"/>
        <v>0</v>
      </c>
      <c r="I25" s="68">
        <f t="shared" si="1"/>
        <v>0</v>
      </c>
      <c r="J25" s="67">
        <f t="shared" si="2"/>
        <v>0</v>
      </c>
      <c r="K25" s="67">
        <f t="shared" si="3"/>
        <v>0</v>
      </c>
      <c r="L25" s="68">
        <f t="shared" si="4"/>
        <v>0</v>
      </c>
      <c r="M25" s="67">
        <f t="shared" si="5"/>
        <v>0</v>
      </c>
      <c r="N25" s="67">
        <f t="shared" si="6"/>
        <v>0</v>
      </c>
      <c r="O25" s="68">
        <f t="shared" si="7"/>
        <v>0</v>
      </c>
      <c r="P25" s="67">
        <f t="shared" si="8"/>
        <v>0</v>
      </c>
      <c r="Q25" s="18">
        <f t="shared" si="13"/>
        <v>0</v>
      </c>
      <c r="R25" s="21">
        <f t="shared" si="14"/>
        <v>0</v>
      </c>
      <c r="S25" s="35">
        <f t="shared" si="9"/>
        <v>0</v>
      </c>
      <c r="T25" s="17">
        <f t="shared" si="10"/>
        <v>0</v>
      </c>
      <c r="U25" s="109">
        <f t="shared" si="11"/>
        <v>0</v>
      </c>
    </row>
    <row r="26" spans="1:21" ht="18.95" customHeight="1" x14ac:dyDescent="0.2">
      <c r="A26" s="10">
        <v>14</v>
      </c>
      <c r="B26" s="41"/>
      <c r="C26" s="9"/>
      <c r="D26" s="9"/>
      <c r="E26" s="38"/>
      <c r="F26" s="44"/>
      <c r="G26" s="66">
        <f t="shared" si="12"/>
        <v>0</v>
      </c>
      <c r="H26" s="67">
        <f t="shared" si="0"/>
        <v>0</v>
      </c>
      <c r="I26" s="68">
        <f t="shared" si="1"/>
        <v>0</v>
      </c>
      <c r="J26" s="67">
        <f t="shared" si="2"/>
        <v>0</v>
      </c>
      <c r="K26" s="67">
        <f t="shared" si="3"/>
        <v>0</v>
      </c>
      <c r="L26" s="68">
        <f t="shared" si="4"/>
        <v>0</v>
      </c>
      <c r="M26" s="67">
        <f t="shared" si="5"/>
        <v>0</v>
      </c>
      <c r="N26" s="67">
        <f t="shared" si="6"/>
        <v>0</v>
      </c>
      <c r="O26" s="68">
        <f t="shared" si="7"/>
        <v>0</v>
      </c>
      <c r="P26" s="67">
        <f t="shared" si="8"/>
        <v>0</v>
      </c>
      <c r="Q26" s="18">
        <f t="shared" si="13"/>
        <v>0</v>
      </c>
      <c r="R26" s="21">
        <f t="shared" si="14"/>
        <v>0</v>
      </c>
      <c r="S26" s="35">
        <f t="shared" si="9"/>
        <v>0</v>
      </c>
      <c r="T26" s="17">
        <f t="shared" si="10"/>
        <v>0</v>
      </c>
      <c r="U26" s="109">
        <f t="shared" si="11"/>
        <v>0</v>
      </c>
    </row>
    <row r="27" spans="1:21" ht="18.95" customHeight="1" x14ac:dyDescent="0.2">
      <c r="A27" s="10">
        <v>15</v>
      </c>
      <c r="B27" s="41"/>
      <c r="C27" s="9"/>
      <c r="D27" s="9"/>
      <c r="E27" s="38"/>
      <c r="F27" s="44"/>
      <c r="G27" s="66">
        <f t="shared" si="12"/>
        <v>0</v>
      </c>
      <c r="H27" s="67">
        <f t="shared" si="0"/>
        <v>0</v>
      </c>
      <c r="I27" s="68">
        <f t="shared" si="1"/>
        <v>0</v>
      </c>
      <c r="J27" s="67">
        <f t="shared" si="2"/>
        <v>0</v>
      </c>
      <c r="K27" s="67">
        <f t="shared" si="3"/>
        <v>0</v>
      </c>
      <c r="L27" s="68">
        <f t="shared" si="4"/>
        <v>0</v>
      </c>
      <c r="M27" s="67">
        <f t="shared" si="5"/>
        <v>0</v>
      </c>
      <c r="N27" s="67">
        <f t="shared" si="6"/>
        <v>0</v>
      </c>
      <c r="O27" s="68">
        <f t="shared" si="7"/>
        <v>0</v>
      </c>
      <c r="P27" s="67">
        <f t="shared" si="8"/>
        <v>0</v>
      </c>
      <c r="Q27" s="18">
        <f t="shared" si="13"/>
        <v>0</v>
      </c>
      <c r="R27" s="21">
        <f t="shared" si="14"/>
        <v>0</v>
      </c>
      <c r="S27" s="35">
        <f t="shared" si="9"/>
        <v>0</v>
      </c>
      <c r="T27" s="17">
        <f t="shared" si="10"/>
        <v>0</v>
      </c>
      <c r="U27" s="109">
        <f t="shared" si="11"/>
        <v>0</v>
      </c>
    </row>
    <row r="28" spans="1:21" ht="18.95" customHeight="1" x14ac:dyDescent="0.2">
      <c r="A28" s="10">
        <v>16</v>
      </c>
      <c r="B28" s="41"/>
      <c r="C28" s="9"/>
      <c r="D28" s="9"/>
      <c r="E28" s="38"/>
      <c r="F28" s="44"/>
      <c r="G28" s="66">
        <f t="shared" si="12"/>
        <v>0</v>
      </c>
      <c r="H28" s="67">
        <f t="shared" si="0"/>
        <v>0</v>
      </c>
      <c r="I28" s="68">
        <f t="shared" si="1"/>
        <v>0</v>
      </c>
      <c r="J28" s="67">
        <f t="shared" si="2"/>
        <v>0</v>
      </c>
      <c r="K28" s="67">
        <f t="shared" si="3"/>
        <v>0</v>
      </c>
      <c r="L28" s="68">
        <f t="shared" si="4"/>
        <v>0</v>
      </c>
      <c r="M28" s="67">
        <f t="shared" si="5"/>
        <v>0</v>
      </c>
      <c r="N28" s="67">
        <f t="shared" si="6"/>
        <v>0</v>
      </c>
      <c r="O28" s="68">
        <f t="shared" si="7"/>
        <v>0</v>
      </c>
      <c r="P28" s="67">
        <f t="shared" si="8"/>
        <v>0</v>
      </c>
      <c r="Q28" s="18">
        <f t="shared" si="13"/>
        <v>0</v>
      </c>
      <c r="R28" s="21">
        <f t="shared" si="14"/>
        <v>0</v>
      </c>
      <c r="S28" s="35">
        <f t="shared" si="9"/>
        <v>0</v>
      </c>
      <c r="T28" s="17">
        <f t="shared" si="10"/>
        <v>0</v>
      </c>
      <c r="U28" s="109">
        <f t="shared" si="11"/>
        <v>0</v>
      </c>
    </row>
    <row r="29" spans="1:21" ht="18.95" customHeight="1" x14ac:dyDescent="0.2">
      <c r="A29" s="10">
        <v>17</v>
      </c>
      <c r="B29" s="41"/>
      <c r="C29" s="9"/>
      <c r="D29" s="9"/>
      <c r="E29" s="38"/>
      <c r="F29" s="44"/>
      <c r="G29" s="66">
        <f t="shared" si="12"/>
        <v>0</v>
      </c>
      <c r="H29" s="67">
        <f t="shared" si="0"/>
        <v>0</v>
      </c>
      <c r="I29" s="68">
        <f t="shared" si="1"/>
        <v>0</v>
      </c>
      <c r="J29" s="67">
        <f t="shared" si="2"/>
        <v>0</v>
      </c>
      <c r="K29" s="67">
        <f t="shared" si="3"/>
        <v>0</v>
      </c>
      <c r="L29" s="68">
        <f t="shared" si="4"/>
        <v>0</v>
      </c>
      <c r="M29" s="67">
        <f t="shared" si="5"/>
        <v>0</v>
      </c>
      <c r="N29" s="67">
        <f t="shared" si="6"/>
        <v>0</v>
      </c>
      <c r="O29" s="68">
        <f t="shared" si="7"/>
        <v>0</v>
      </c>
      <c r="P29" s="67">
        <f t="shared" si="8"/>
        <v>0</v>
      </c>
      <c r="Q29" s="18">
        <f t="shared" si="13"/>
        <v>0</v>
      </c>
      <c r="R29" s="21">
        <f t="shared" si="14"/>
        <v>0</v>
      </c>
      <c r="S29" s="35">
        <f t="shared" si="9"/>
        <v>0</v>
      </c>
      <c r="T29" s="17">
        <f t="shared" si="10"/>
        <v>0</v>
      </c>
      <c r="U29" s="109">
        <f t="shared" si="11"/>
        <v>0</v>
      </c>
    </row>
    <row r="30" spans="1:21" ht="18.95" customHeight="1" x14ac:dyDescent="0.2">
      <c r="A30" s="10">
        <v>18</v>
      </c>
      <c r="B30" s="41"/>
      <c r="C30" s="9"/>
      <c r="D30" s="9"/>
      <c r="E30" s="38"/>
      <c r="F30" s="44"/>
      <c r="G30" s="66">
        <f t="shared" si="12"/>
        <v>0</v>
      </c>
      <c r="H30" s="67">
        <f t="shared" si="0"/>
        <v>0</v>
      </c>
      <c r="I30" s="68">
        <f t="shared" si="1"/>
        <v>0</v>
      </c>
      <c r="J30" s="67">
        <f t="shared" si="2"/>
        <v>0</v>
      </c>
      <c r="K30" s="67">
        <f t="shared" si="3"/>
        <v>0</v>
      </c>
      <c r="L30" s="68">
        <f t="shared" si="4"/>
        <v>0</v>
      </c>
      <c r="M30" s="67">
        <f t="shared" si="5"/>
        <v>0</v>
      </c>
      <c r="N30" s="67">
        <f t="shared" si="6"/>
        <v>0</v>
      </c>
      <c r="O30" s="68">
        <f t="shared" si="7"/>
        <v>0</v>
      </c>
      <c r="P30" s="67">
        <f t="shared" si="8"/>
        <v>0</v>
      </c>
      <c r="Q30" s="18">
        <f t="shared" si="13"/>
        <v>0</v>
      </c>
      <c r="R30" s="21">
        <f t="shared" si="14"/>
        <v>0</v>
      </c>
      <c r="S30" s="35">
        <f t="shared" si="9"/>
        <v>0</v>
      </c>
      <c r="T30" s="17">
        <f t="shared" si="10"/>
        <v>0</v>
      </c>
      <c r="U30" s="109">
        <f t="shared" si="11"/>
        <v>0</v>
      </c>
    </row>
    <row r="31" spans="1:21" ht="18.95" customHeight="1" x14ac:dyDescent="0.2">
      <c r="A31" s="10">
        <v>19</v>
      </c>
      <c r="B31" s="41"/>
      <c r="C31" s="9"/>
      <c r="D31" s="9"/>
      <c r="E31" s="38"/>
      <c r="F31" s="44"/>
      <c r="G31" s="66">
        <f t="shared" si="12"/>
        <v>0</v>
      </c>
      <c r="H31" s="67">
        <f t="shared" si="0"/>
        <v>0</v>
      </c>
      <c r="I31" s="68">
        <f t="shared" si="1"/>
        <v>0</v>
      </c>
      <c r="J31" s="67">
        <f t="shared" si="2"/>
        <v>0</v>
      </c>
      <c r="K31" s="67">
        <f t="shared" si="3"/>
        <v>0</v>
      </c>
      <c r="L31" s="68">
        <f t="shared" si="4"/>
        <v>0</v>
      </c>
      <c r="M31" s="67">
        <f t="shared" si="5"/>
        <v>0</v>
      </c>
      <c r="N31" s="67">
        <f t="shared" si="6"/>
        <v>0</v>
      </c>
      <c r="O31" s="68">
        <f t="shared" si="7"/>
        <v>0</v>
      </c>
      <c r="P31" s="67">
        <f t="shared" si="8"/>
        <v>0</v>
      </c>
      <c r="Q31" s="18">
        <f t="shared" si="13"/>
        <v>0</v>
      </c>
      <c r="R31" s="21">
        <f t="shared" si="14"/>
        <v>0</v>
      </c>
      <c r="S31" s="35">
        <f t="shared" si="9"/>
        <v>0</v>
      </c>
      <c r="T31" s="17">
        <f t="shared" si="10"/>
        <v>0</v>
      </c>
      <c r="U31" s="109">
        <f t="shared" si="11"/>
        <v>0</v>
      </c>
    </row>
    <row r="32" spans="1:21" ht="18.95" customHeight="1" x14ac:dyDescent="0.2">
      <c r="A32" s="10">
        <v>20</v>
      </c>
      <c r="B32" s="41"/>
      <c r="C32" s="9"/>
      <c r="D32" s="9"/>
      <c r="E32" s="38"/>
      <c r="F32" s="44"/>
      <c r="G32" s="66">
        <f t="shared" si="12"/>
        <v>0</v>
      </c>
      <c r="H32" s="67">
        <f t="shared" si="0"/>
        <v>0</v>
      </c>
      <c r="I32" s="68">
        <f t="shared" si="1"/>
        <v>0</v>
      </c>
      <c r="J32" s="67">
        <f t="shared" si="2"/>
        <v>0</v>
      </c>
      <c r="K32" s="67">
        <f t="shared" si="3"/>
        <v>0</v>
      </c>
      <c r="L32" s="68">
        <f t="shared" si="4"/>
        <v>0</v>
      </c>
      <c r="M32" s="67">
        <f t="shared" si="5"/>
        <v>0</v>
      </c>
      <c r="N32" s="67">
        <f t="shared" si="6"/>
        <v>0</v>
      </c>
      <c r="O32" s="68">
        <f t="shared" si="7"/>
        <v>0</v>
      </c>
      <c r="P32" s="67">
        <f t="shared" si="8"/>
        <v>0</v>
      </c>
      <c r="Q32" s="18">
        <f t="shared" si="13"/>
        <v>0</v>
      </c>
      <c r="R32" s="21">
        <f t="shared" si="14"/>
        <v>0</v>
      </c>
      <c r="S32" s="35">
        <f t="shared" si="9"/>
        <v>0</v>
      </c>
      <c r="T32" s="17">
        <f t="shared" si="10"/>
        <v>0</v>
      </c>
      <c r="U32" s="109">
        <f t="shared" si="11"/>
        <v>0</v>
      </c>
    </row>
    <row r="33" spans="1:21" ht="18.95" customHeight="1" x14ac:dyDescent="0.2">
      <c r="A33" s="10">
        <v>21</v>
      </c>
      <c r="B33" s="41"/>
      <c r="C33" s="9"/>
      <c r="D33" s="9"/>
      <c r="E33" s="38"/>
      <c r="F33" s="44"/>
      <c r="G33" s="66">
        <f t="shared" si="12"/>
        <v>0</v>
      </c>
      <c r="H33" s="67">
        <f t="shared" si="0"/>
        <v>0</v>
      </c>
      <c r="I33" s="68">
        <f t="shared" si="1"/>
        <v>0</v>
      </c>
      <c r="J33" s="67">
        <f t="shared" si="2"/>
        <v>0</v>
      </c>
      <c r="K33" s="67">
        <f t="shared" si="3"/>
        <v>0</v>
      </c>
      <c r="L33" s="68">
        <f t="shared" si="4"/>
        <v>0</v>
      </c>
      <c r="M33" s="67">
        <f t="shared" si="5"/>
        <v>0</v>
      </c>
      <c r="N33" s="67">
        <f t="shared" si="6"/>
        <v>0</v>
      </c>
      <c r="O33" s="68">
        <f t="shared" si="7"/>
        <v>0</v>
      </c>
      <c r="P33" s="67">
        <f t="shared" si="8"/>
        <v>0</v>
      </c>
      <c r="Q33" s="18">
        <f t="shared" si="13"/>
        <v>0</v>
      </c>
      <c r="R33" s="21">
        <f t="shared" si="14"/>
        <v>0</v>
      </c>
      <c r="S33" s="35">
        <f t="shared" si="9"/>
        <v>0</v>
      </c>
      <c r="T33" s="17">
        <f t="shared" si="10"/>
        <v>0</v>
      </c>
      <c r="U33" s="109">
        <f t="shared" si="11"/>
        <v>0</v>
      </c>
    </row>
    <row r="34" spans="1:21" ht="18.95" customHeight="1" x14ac:dyDescent="0.2">
      <c r="A34" s="10">
        <v>22</v>
      </c>
      <c r="B34" s="41"/>
      <c r="C34" s="9"/>
      <c r="D34" s="9"/>
      <c r="E34" s="38"/>
      <c r="F34" s="44"/>
      <c r="G34" s="66">
        <f t="shared" si="12"/>
        <v>0</v>
      </c>
      <c r="H34" s="67">
        <f t="shared" si="0"/>
        <v>0</v>
      </c>
      <c r="I34" s="68">
        <f t="shared" si="1"/>
        <v>0</v>
      </c>
      <c r="J34" s="67">
        <f t="shared" si="2"/>
        <v>0</v>
      </c>
      <c r="K34" s="67">
        <f t="shared" si="3"/>
        <v>0</v>
      </c>
      <c r="L34" s="68">
        <f t="shared" si="4"/>
        <v>0</v>
      </c>
      <c r="M34" s="67">
        <f t="shared" si="5"/>
        <v>0</v>
      </c>
      <c r="N34" s="67">
        <f t="shared" si="6"/>
        <v>0</v>
      </c>
      <c r="O34" s="68">
        <f t="shared" si="7"/>
        <v>0</v>
      </c>
      <c r="P34" s="67">
        <f t="shared" si="8"/>
        <v>0</v>
      </c>
      <c r="Q34" s="18">
        <f t="shared" si="13"/>
        <v>0</v>
      </c>
      <c r="R34" s="21">
        <f t="shared" si="14"/>
        <v>0</v>
      </c>
      <c r="S34" s="35">
        <f t="shared" si="9"/>
        <v>0</v>
      </c>
      <c r="T34" s="17">
        <f t="shared" si="10"/>
        <v>0</v>
      </c>
      <c r="U34" s="109">
        <f t="shared" si="11"/>
        <v>0</v>
      </c>
    </row>
    <row r="35" spans="1:21" ht="18.95" customHeight="1" x14ac:dyDescent="0.2">
      <c r="A35" s="10">
        <v>23</v>
      </c>
      <c r="B35" s="41"/>
      <c r="C35" s="9"/>
      <c r="D35" s="9"/>
      <c r="E35" s="38"/>
      <c r="F35" s="44"/>
      <c r="G35" s="66">
        <f t="shared" si="12"/>
        <v>0</v>
      </c>
      <c r="H35" s="67">
        <f t="shared" si="0"/>
        <v>0</v>
      </c>
      <c r="I35" s="68">
        <f t="shared" si="1"/>
        <v>0</v>
      </c>
      <c r="J35" s="67">
        <f t="shared" si="2"/>
        <v>0</v>
      </c>
      <c r="K35" s="67">
        <f t="shared" si="3"/>
        <v>0</v>
      </c>
      <c r="L35" s="68">
        <f t="shared" si="4"/>
        <v>0</v>
      </c>
      <c r="M35" s="67">
        <f t="shared" si="5"/>
        <v>0</v>
      </c>
      <c r="N35" s="67">
        <f t="shared" si="6"/>
        <v>0</v>
      </c>
      <c r="O35" s="68">
        <f t="shared" si="7"/>
        <v>0</v>
      </c>
      <c r="P35" s="67">
        <f t="shared" si="8"/>
        <v>0</v>
      </c>
      <c r="Q35" s="18">
        <f t="shared" si="13"/>
        <v>0</v>
      </c>
      <c r="R35" s="21">
        <f t="shared" si="14"/>
        <v>0</v>
      </c>
      <c r="S35" s="35">
        <f t="shared" si="9"/>
        <v>0</v>
      </c>
      <c r="T35" s="17">
        <f t="shared" si="10"/>
        <v>0</v>
      </c>
      <c r="U35" s="109">
        <f t="shared" si="11"/>
        <v>0</v>
      </c>
    </row>
    <row r="36" spans="1:21" ht="18.95" customHeight="1" x14ac:dyDescent="0.2">
      <c r="A36" s="10">
        <v>24</v>
      </c>
      <c r="B36" s="41"/>
      <c r="C36" s="9"/>
      <c r="D36" s="9"/>
      <c r="E36" s="38"/>
      <c r="F36" s="44"/>
      <c r="G36" s="66">
        <f t="shared" si="12"/>
        <v>0</v>
      </c>
      <c r="H36" s="67">
        <f t="shared" si="0"/>
        <v>0</v>
      </c>
      <c r="I36" s="68">
        <f t="shared" si="1"/>
        <v>0</v>
      </c>
      <c r="J36" s="67">
        <f t="shared" si="2"/>
        <v>0</v>
      </c>
      <c r="K36" s="67">
        <f t="shared" si="3"/>
        <v>0</v>
      </c>
      <c r="L36" s="68">
        <f t="shared" si="4"/>
        <v>0</v>
      </c>
      <c r="M36" s="67">
        <f t="shared" si="5"/>
        <v>0</v>
      </c>
      <c r="N36" s="67">
        <f t="shared" si="6"/>
        <v>0</v>
      </c>
      <c r="O36" s="68">
        <f t="shared" si="7"/>
        <v>0</v>
      </c>
      <c r="P36" s="67">
        <f t="shared" si="8"/>
        <v>0</v>
      </c>
      <c r="Q36" s="18">
        <f t="shared" si="13"/>
        <v>0</v>
      </c>
      <c r="R36" s="21">
        <f t="shared" si="14"/>
        <v>0</v>
      </c>
      <c r="S36" s="35">
        <f t="shared" si="9"/>
        <v>0</v>
      </c>
      <c r="T36" s="17">
        <f t="shared" si="10"/>
        <v>0</v>
      </c>
      <c r="U36" s="109">
        <f t="shared" si="11"/>
        <v>0</v>
      </c>
    </row>
    <row r="37" spans="1:21" ht="18.95" customHeight="1" x14ac:dyDescent="0.2">
      <c r="A37" s="10">
        <v>25</v>
      </c>
      <c r="B37" s="41"/>
      <c r="C37" s="9"/>
      <c r="D37" s="9"/>
      <c r="E37" s="38"/>
      <c r="F37" s="44"/>
      <c r="G37" s="66">
        <f t="shared" si="12"/>
        <v>0</v>
      </c>
      <c r="H37" s="67">
        <f t="shared" si="0"/>
        <v>0</v>
      </c>
      <c r="I37" s="68">
        <f t="shared" si="1"/>
        <v>0</v>
      </c>
      <c r="J37" s="67">
        <f t="shared" si="2"/>
        <v>0</v>
      </c>
      <c r="K37" s="67">
        <f t="shared" si="3"/>
        <v>0</v>
      </c>
      <c r="L37" s="68">
        <f t="shared" si="4"/>
        <v>0</v>
      </c>
      <c r="M37" s="67">
        <f t="shared" si="5"/>
        <v>0</v>
      </c>
      <c r="N37" s="67">
        <f t="shared" si="6"/>
        <v>0</v>
      </c>
      <c r="O37" s="68">
        <f t="shared" si="7"/>
        <v>0</v>
      </c>
      <c r="P37" s="67">
        <f t="shared" si="8"/>
        <v>0</v>
      </c>
      <c r="Q37" s="18">
        <f t="shared" si="13"/>
        <v>0</v>
      </c>
      <c r="R37" s="21">
        <f t="shared" si="14"/>
        <v>0</v>
      </c>
      <c r="S37" s="35">
        <f t="shared" si="9"/>
        <v>0</v>
      </c>
      <c r="T37" s="17">
        <f t="shared" si="10"/>
        <v>0</v>
      </c>
      <c r="U37" s="109">
        <f t="shared" si="11"/>
        <v>0</v>
      </c>
    </row>
  </sheetData>
  <sheetProtection algorithmName="SHA-512" hashValue="5f2vWsK68jz4sUHZ2oWrism+bTCn65tDPKQef6RG0Hi/Rud9TU80lVj/74XuO7YUoDeGQYrdNPx9EP+o6UcA9A==" saltValue="PP4K6L3hIE7UswntQ9ysng==" spinCount="100000" sheet="1" objects="1" scenarios="1"/>
  <mergeCells count="2">
    <mergeCell ref="E1:F1"/>
    <mergeCell ref="B11:D11"/>
  </mergeCells>
  <dataValidations count="2">
    <dataValidation type="list" allowBlank="1" showInputMessage="1" sqref="E12:E37" xr:uid="{D7631898-1248-4DDD-AB1A-F2F9BE5AE9F5}">
      <formula1>"x,X"</formula1>
    </dataValidation>
    <dataValidation allowBlank="1" showInputMessage="1" sqref="F12:G37 J13:K37 M13:N37 P13:P37 E13:H37" xr:uid="{EDC540DE-38CE-458D-AF22-DDCBDFEB24B4}"/>
  </dataValidations>
  <pageMargins left="0.39370078740157483" right="0.31496062992125984" top="0.9055118110236221" bottom="0.47244094488188981" header="0.39370078740157483" footer="0.27559055118110237"/>
  <pageSetup paperSize="9" scale="88" orientation="portrait" r:id="rId1"/>
  <headerFooter alignWithMargins="0">
    <oddHeader>&amp;L&amp;"Arial,Fett"&amp;8Stadt Bretten&amp;10&amp;U
Amt für Bildung und Kultur&amp;C&amp;"Arial,Fett"&amp;12Sportlerehrung Sportler Mannschaften&amp;RSeite &amp;P von &amp;N</oddHeader>
    <oddFooter>&amp;L&amp;8&amp;D, &amp;F, &amp;A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87CE3-7232-4FBD-9AB4-39B51E4FFC9C}">
  <sheetPr>
    <pageSetUpPr fitToPage="1"/>
  </sheetPr>
  <dimension ref="A1:U37"/>
  <sheetViews>
    <sheetView showGridLines="0" showZeros="0" zoomScaleNormal="100" workbookViewId="0">
      <selection activeCell="X18" sqref="X18"/>
    </sheetView>
  </sheetViews>
  <sheetFormatPr baseColWidth="10" defaultColWidth="11.42578125" defaultRowHeight="18.95" customHeight="1" x14ac:dyDescent="0.2"/>
  <cols>
    <col min="1" max="1" width="3.5703125" style="1" customWidth="1"/>
    <col min="2" max="2" width="27.85546875" style="1" customWidth="1"/>
    <col min="3" max="3" width="24.7109375" style="1" customWidth="1"/>
    <col min="4" max="4" width="31.7109375" style="1" customWidth="1"/>
    <col min="5" max="6" width="11.5703125" style="1" customWidth="1"/>
    <col min="7" max="7" width="15.85546875" style="1" hidden="1" customWidth="1"/>
    <col min="8" max="8" width="6.85546875" style="1" hidden="1" customWidth="1"/>
    <col min="9" max="10" width="15.85546875" style="1" hidden="1" customWidth="1"/>
    <col min="11" max="11" width="5.5703125" style="1" hidden="1" customWidth="1"/>
    <col min="12" max="12" width="9.42578125" style="1" hidden="1" customWidth="1"/>
    <col min="13" max="13" width="16.42578125" style="1" hidden="1" customWidth="1"/>
    <col min="14" max="14" width="6.28515625" style="1" hidden="1" customWidth="1"/>
    <col min="15" max="20" width="11.42578125" style="1" hidden="1" customWidth="1"/>
    <col min="21" max="21" width="13.140625" style="1" hidden="1" customWidth="1"/>
    <col min="22" max="16384" width="11.42578125" style="1"/>
  </cols>
  <sheetData>
    <row r="1" spans="1:21" ht="34.5" customHeight="1" x14ac:dyDescent="0.2">
      <c r="A1" s="36"/>
      <c r="B1" s="39" t="str">
        <f>CONCATENATE("Mannschaftsmeldung ",JAHR)</f>
        <v>Mannschaftsmeldung 2023</v>
      </c>
      <c r="C1" s="40"/>
      <c r="D1" s="65" t="str">
        <f ca="1">MID(CELL("dateiname",A1),FIND("]",CELL("dateiname",A1))+1,255)</f>
        <v>M 2</v>
      </c>
      <c r="E1" s="140" t="s">
        <v>3</v>
      </c>
      <c r="F1" s="141"/>
      <c r="G1" s="87"/>
      <c r="H1" s="88"/>
      <c r="I1" s="88"/>
      <c r="J1" s="88"/>
      <c r="K1" s="88"/>
      <c r="L1" s="87"/>
      <c r="M1" s="87"/>
      <c r="N1" s="87"/>
      <c r="O1" s="87"/>
      <c r="P1" s="87"/>
    </row>
    <row r="2" spans="1:21" ht="18.95" customHeight="1" x14ac:dyDescent="0.2">
      <c r="A2" s="36"/>
      <c r="B2" s="69" t="s">
        <v>0</v>
      </c>
      <c r="C2" s="70">
        <f ca="1">IF($D$1&gt;0,VLOOKUP($D$1,MANSCHAFTSMELDUNG,13,0),)</f>
        <v>0</v>
      </c>
      <c r="D2" s="70"/>
      <c r="E2" s="71"/>
      <c r="F2" s="36"/>
      <c r="G2" s="89"/>
      <c r="H2" s="89"/>
      <c r="I2" s="89"/>
      <c r="J2" s="89"/>
      <c r="K2" s="87"/>
      <c r="L2" s="87"/>
      <c r="M2" s="87"/>
      <c r="N2" s="87"/>
      <c r="O2" s="87"/>
      <c r="P2" s="87"/>
    </row>
    <row r="3" spans="1:21" ht="18.95" customHeight="1" x14ac:dyDescent="0.2">
      <c r="A3" s="59"/>
      <c r="B3" s="69" t="s">
        <v>61</v>
      </c>
      <c r="C3" s="70">
        <f ca="1">IF($D$1&gt;0,VLOOKUP($D$1,MANSCHAFTSMELDUNG,14,0),)</f>
        <v>0</v>
      </c>
      <c r="D3" s="70"/>
      <c r="E3" s="71"/>
      <c r="F3" s="36"/>
      <c r="G3" s="89"/>
      <c r="H3" s="89"/>
      <c r="I3" s="89"/>
      <c r="J3" s="89"/>
      <c r="K3" s="87"/>
      <c r="L3" s="87"/>
      <c r="M3" s="87"/>
      <c r="N3" s="87"/>
      <c r="O3" s="87"/>
      <c r="P3" s="87"/>
    </row>
    <row r="4" spans="1:21" ht="18.95" customHeight="1" x14ac:dyDescent="0.2">
      <c r="A4" s="59"/>
      <c r="B4" s="69" t="s">
        <v>10</v>
      </c>
      <c r="C4" s="70">
        <f ca="1">IF($D$1&gt;0,VLOOKUP($D$1,MANSCHAFTSMELDUNG,2,0),)</f>
        <v>0</v>
      </c>
      <c r="D4" s="72"/>
      <c r="E4" s="71"/>
      <c r="F4" s="36"/>
      <c r="G4" s="90"/>
      <c r="H4" s="90"/>
      <c r="I4" s="90"/>
      <c r="J4" s="90"/>
      <c r="K4" s="90"/>
      <c r="L4" s="90"/>
      <c r="M4" s="90"/>
      <c r="N4" s="90"/>
      <c r="O4" s="90"/>
      <c r="P4" s="90"/>
    </row>
    <row r="5" spans="1:21" ht="18" x14ac:dyDescent="0.2">
      <c r="A5" s="59"/>
      <c r="B5" s="73" t="s">
        <v>7</v>
      </c>
      <c r="C5" s="74">
        <f ca="1">IF($D$1&gt;0,VLOOKUP($D$1,MANSCHAFTSMELDUNG,3,0),)</f>
        <v>0</v>
      </c>
      <c r="D5" s="74"/>
      <c r="E5" s="71"/>
      <c r="F5" s="36"/>
      <c r="G5" s="88"/>
      <c r="H5" s="88"/>
      <c r="I5" s="88"/>
      <c r="J5" s="88"/>
      <c r="K5" s="88"/>
      <c r="L5" s="87"/>
      <c r="M5" s="87"/>
      <c r="N5" s="87"/>
      <c r="O5" s="87"/>
      <c r="P5" s="87"/>
    </row>
    <row r="6" spans="1:21" ht="14.25" x14ac:dyDescent="0.2">
      <c r="A6" s="59"/>
      <c r="B6" s="73"/>
      <c r="C6" s="75" t="s">
        <v>81</v>
      </c>
      <c r="D6" s="75" t="s">
        <v>71</v>
      </c>
      <c r="E6" s="75" t="s">
        <v>119</v>
      </c>
      <c r="F6" s="36"/>
      <c r="G6" s="88"/>
      <c r="H6" s="88"/>
      <c r="I6" s="88"/>
      <c r="J6" s="88"/>
      <c r="K6" s="88"/>
      <c r="L6" s="87"/>
      <c r="M6" s="87"/>
      <c r="N6" s="87"/>
      <c r="O6" s="87"/>
      <c r="P6" s="87"/>
    </row>
    <row r="7" spans="1:21" ht="18" x14ac:dyDescent="0.2">
      <c r="A7" s="59"/>
      <c r="B7" s="69" t="s">
        <v>149</v>
      </c>
      <c r="C7" s="76">
        <f ca="1">IF($D$1&gt;0,VLOOKUP($D$1,MANSCHAFTSMELDUNG,4,0),)</f>
        <v>0</v>
      </c>
      <c r="D7" s="77">
        <f ca="1">IF($D$1&gt;0,VLOOKUP($D$1,MANSCHAFTSMELDUNG,5,0),)</f>
        <v>0</v>
      </c>
      <c r="E7" s="78">
        <f ca="1">IF($D$1&gt;0,VLOOKUP($D$1,MANSCHAFTSMELDUNG,6,0),)</f>
        <v>0</v>
      </c>
      <c r="F7" s="36"/>
      <c r="G7" s="88"/>
      <c r="H7" s="88"/>
      <c r="I7" s="88"/>
      <c r="J7" s="88"/>
      <c r="K7" s="88"/>
      <c r="L7" s="87"/>
      <c r="M7" s="87"/>
      <c r="N7" s="87"/>
      <c r="O7" s="87"/>
      <c r="P7" s="87"/>
    </row>
    <row r="8" spans="1:21" ht="18.95" customHeight="1" x14ac:dyDescent="0.2">
      <c r="A8" s="36"/>
      <c r="B8" s="69" t="s">
        <v>150</v>
      </c>
      <c r="C8" s="76">
        <f ca="1">IF($D$1&gt;0,VLOOKUP($D$1,MANSCHAFTSMELDUNG,7,0),)</f>
        <v>0</v>
      </c>
      <c r="D8" s="77">
        <f ca="1">IF($D$1&gt;0,VLOOKUP($D$1,MANSCHAFTSMELDUNG,8,0),)</f>
        <v>0</v>
      </c>
      <c r="E8" s="78">
        <f ca="1">IF($D$1&gt;0,VLOOKUP($D$1,MANSCHAFTSMELDUNG,9,0),)</f>
        <v>0</v>
      </c>
      <c r="F8" s="36"/>
      <c r="G8" s="88"/>
      <c r="H8" s="88"/>
      <c r="I8" s="88"/>
      <c r="J8" s="88"/>
      <c r="K8" s="88"/>
      <c r="L8" s="87"/>
      <c r="M8" s="87"/>
      <c r="N8" s="87"/>
      <c r="O8" s="87"/>
      <c r="P8" s="87"/>
    </row>
    <row r="9" spans="1:21" ht="18.95" customHeight="1" x14ac:dyDescent="0.2">
      <c r="A9" s="36"/>
      <c r="B9" s="69" t="s">
        <v>151</v>
      </c>
      <c r="C9" s="76">
        <f ca="1">IF($D$1&gt;0,VLOOKUP($D$1,MANSCHAFTSMELDUNG,10,0),)</f>
        <v>0</v>
      </c>
      <c r="D9" s="77">
        <f ca="1">IF($D$1&gt;0,VLOOKUP($D$1,MANSCHAFTSMELDUNG,11,0),)</f>
        <v>0</v>
      </c>
      <c r="E9" s="78">
        <f ca="1">IF($D$1&gt;0,VLOOKUP($D$1,MANSCHAFTSMELDUNG,12,0),)</f>
        <v>0</v>
      </c>
      <c r="F9" s="36"/>
      <c r="G9" s="88"/>
      <c r="H9" s="88"/>
      <c r="I9" s="88"/>
      <c r="J9" s="88"/>
      <c r="K9" s="88"/>
      <c r="L9" s="87"/>
      <c r="M9" s="87"/>
      <c r="N9" s="87"/>
      <c r="O9" s="87"/>
      <c r="P9" s="87"/>
    </row>
    <row r="10" spans="1:21" ht="15" customHeight="1" thickBot="1" x14ac:dyDescent="0.25">
      <c r="A10" s="36"/>
      <c r="B10" s="36"/>
      <c r="C10" s="36"/>
      <c r="D10" s="36"/>
      <c r="E10" s="36"/>
      <c r="F10" s="36"/>
      <c r="G10" s="87"/>
      <c r="H10" s="87"/>
      <c r="I10" s="87"/>
      <c r="J10" s="87"/>
      <c r="K10" s="87"/>
      <c r="L10" s="87"/>
      <c r="M10" s="87"/>
      <c r="N10" s="87"/>
      <c r="O10" s="87"/>
      <c r="P10" s="87"/>
    </row>
    <row r="11" spans="1:21" ht="29.45" customHeight="1" thickTop="1" x14ac:dyDescent="0.2">
      <c r="A11" s="36"/>
      <c r="B11" s="142" t="s">
        <v>159</v>
      </c>
      <c r="C11" s="143"/>
      <c r="D11" s="143"/>
      <c r="E11" s="36"/>
      <c r="F11" s="36"/>
      <c r="G11" s="87"/>
      <c r="H11" s="91" t="s">
        <v>112</v>
      </c>
      <c r="I11" s="92"/>
      <c r="J11" s="93"/>
      <c r="K11" s="94" t="s">
        <v>106</v>
      </c>
      <c r="L11" s="92"/>
      <c r="M11" s="93"/>
      <c r="N11" s="91" t="s">
        <v>107</v>
      </c>
      <c r="O11" s="92"/>
      <c r="P11" s="93"/>
    </row>
    <row r="12" spans="1:21" ht="34.5" customHeight="1" x14ac:dyDescent="0.2">
      <c r="A12" s="5" t="s">
        <v>9</v>
      </c>
      <c r="B12" s="7" t="s">
        <v>84</v>
      </c>
      <c r="C12" s="7" t="s">
        <v>85</v>
      </c>
      <c r="D12" s="7" t="s">
        <v>111</v>
      </c>
      <c r="E12" s="2" t="s">
        <v>115</v>
      </c>
      <c r="F12" s="2" t="s">
        <v>24</v>
      </c>
      <c r="G12" s="58" t="s">
        <v>80</v>
      </c>
      <c r="H12" s="49" t="s">
        <v>116</v>
      </c>
      <c r="I12" s="2" t="s">
        <v>126</v>
      </c>
      <c r="J12" s="50" t="s">
        <v>122</v>
      </c>
      <c r="K12" s="49" t="s">
        <v>117</v>
      </c>
      <c r="L12" s="2" t="s">
        <v>123</v>
      </c>
      <c r="M12" s="50" t="s">
        <v>127</v>
      </c>
      <c r="N12" s="49" t="s">
        <v>118</v>
      </c>
      <c r="O12" s="2" t="s">
        <v>125</v>
      </c>
      <c r="P12" s="50" t="s">
        <v>124</v>
      </c>
      <c r="Q12" s="110" t="s">
        <v>0</v>
      </c>
      <c r="R12" s="111" t="s">
        <v>72</v>
      </c>
      <c r="S12" s="111" t="s">
        <v>79</v>
      </c>
      <c r="T12" s="111" t="s">
        <v>8</v>
      </c>
      <c r="U12" s="108" t="s">
        <v>121</v>
      </c>
    </row>
    <row r="13" spans="1:21" ht="18.95" customHeight="1" x14ac:dyDescent="0.2">
      <c r="A13" s="10">
        <v>1</v>
      </c>
      <c r="B13" s="41"/>
      <c r="C13" s="41"/>
      <c r="D13" s="41"/>
      <c r="E13" s="38"/>
      <c r="F13" s="44"/>
      <c r="G13" s="66">
        <f>IF($B13&gt;0,$C$4,)</f>
        <v>0</v>
      </c>
      <c r="H13" s="67">
        <f t="shared" ref="H13:H37" si="0">IF($B13&gt;0,$C$7,)</f>
        <v>0</v>
      </c>
      <c r="I13" s="68">
        <f t="shared" ref="I13:I37" si="1">IF($B13&gt;0,$D$7,)</f>
        <v>0</v>
      </c>
      <c r="J13" s="67">
        <f t="shared" ref="J13:J37" si="2">IF($B13&gt;0,$E$7,)</f>
        <v>0</v>
      </c>
      <c r="K13" s="67">
        <f t="shared" ref="K13:K37" si="3">IF($B13&gt;0,$C$8,)</f>
        <v>0</v>
      </c>
      <c r="L13" s="68">
        <f t="shared" ref="L13:L37" si="4">IF($B13&gt;0,$D$8,)</f>
        <v>0</v>
      </c>
      <c r="M13" s="67">
        <f t="shared" ref="M13:M37" si="5">IF($B13&gt;0,$E$8,)</f>
        <v>0</v>
      </c>
      <c r="N13" s="67">
        <f t="shared" ref="N13:N37" si="6">IF($B13&gt;0,$C$9,)</f>
        <v>0</v>
      </c>
      <c r="O13" s="68">
        <f t="shared" ref="O13:O37" si="7">IF($B13&gt;0,$D$9,)</f>
        <v>0</v>
      </c>
      <c r="P13" s="67">
        <f t="shared" ref="P13:P37" si="8">IF($B13&gt;0,$E$9,)</f>
        <v>0</v>
      </c>
      <c r="Q13" s="18">
        <f>IF($B13&gt;0,$C$2,)</f>
        <v>0</v>
      </c>
      <c r="R13" s="21">
        <f>IF($B13&gt;0,$C$3,)</f>
        <v>0</v>
      </c>
      <c r="S13" s="35">
        <f t="shared" ref="S13:S37" si="9">IF(B13&gt;0,"M",)</f>
        <v>0</v>
      </c>
      <c r="T13" s="30">
        <f t="shared" ref="T13:T37" si="10">IF($B13&gt;0,$C$5,)</f>
        <v>0</v>
      </c>
      <c r="U13" s="109">
        <f t="shared" ref="U13:U37" si="11">IF(B13&gt;0,CONCATENATE(R13," ",$D$1),)</f>
        <v>0</v>
      </c>
    </row>
    <row r="14" spans="1:21" ht="18.95" customHeight="1" x14ac:dyDescent="0.2">
      <c r="A14" s="10">
        <v>2</v>
      </c>
      <c r="B14" s="41"/>
      <c r="C14" s="9"/>
      <c r="D14" s="9"/>
      <c r="E14" s="38"/>
      <c r="F14" s="44"/>
      <c r="G14" s="66">
        <f t="shared" ref="G14:G37" si="12">IF($B14&gt;0,$C$4,)</f>
        <v>0</v>
      </c>
      <c r="H14" s="67">
        <f t="shared" si="0"/>
        <v>0</v>
      </c>
      <c r="I14" s="68">
        <f t="shared" si="1"/>
        <v>0</v>
      </c>
      <c r="J14" s="67">
        <f t="shared" si="2"/>
        <v>0</v>
      </c>
      <c r="K14" s="67">
        <f t="shared" si="3"/>
        <v>0</v>
      </c>
      <c r="L14" s="68">
        <f t="shared" si="4"/>
        <v>0</v>
      </c>
      <c r="M14" s="67">
        <f t="shared" si="5"/>
        <v>0</v>
      </c>
      <c r="N14" s="67">
        <f t="shared" si="6"/>
        <v>0</v>
      </c>
      <c r="O14" s="68">
        <f t="shared" si="7"/>
        <v>0</v>
      </c>
      <c r="P14" s="67">
        <f t="shared" si="8"/>
        <v>0</v>
      </c>
      <c r="Q14" s="18">
        <f t="shared" ref="Q14:Q37" si="13">IF($B14&gt;0,$C$2,)</f>
        <v>0</v>
      </c>
      <c r="R14" s="21">
        <f t="shared" ref="R14:R37" si="14">IF($B14&gt;0,$C$3,)</f>
        <v>0</v>
      </c>
      <c r="S14" s="35">
        <f t="shared" si="9"/>
        <v>0</v>
      </c>
      <c r="T14" s="17">
        <f t="shared" si="10"/>
        <v>0</v>
      </c>
      <c r="U14" s="109">
        <f t="shared" si="11"/>
        <v>0</v>
      </c>
    </row>
    <row r="15" spans="1:21" ht="18.95" customHeight="1" x14ac:dyDescent="0.2">
      <c r="A15" s="10">
        <v>3</v>
      </c>
      <c r="B15" s="41"/>
      <c r="C15" s="9"/>
      <c r="D15" s="9"/>
      <c r="E15" s="38"/>
      <c r="F15" s="44"/>
      <c r="G15" s="66">
        <f t="shared" si="12"/>
        <v>0</v>
      </c>
      <c r="H15" s="67">
        <f t="shared" si="0"/>
        <v>0</v>
      </c>
      <c r="I15" s="68">
        <f t="shared" si="1"/>
        <v>0</v>
      </c>
      <c r="J15" s="67">
        <f t="shared" si="2"/>
        <v>0</v>
      </c>
      <c r="K15" s="67">
        <f t="shared" si="3"/>
        <v>0</v>
      </c>
      <c r="L15" s="68">
        <f t="shared" si="4"/>
        <v>0</v>
      </c>
      <c r="M15" s="67">
        <f t="shared" si="5"/>
        <v>0</v>
      </c>
      <c r="N15" s="67">
        <f t="shared" si="6"/>
        <v>0</v>
      </c>
      <c r="O15" s="68">
        <f t="shared" si="7"/>
        <v>0</v>
      </c>
      <c r="P15" s="67">
        <f t="shared" si="8"/>
        <v>0</v>
      </c>
      <c r="Q15" s="18">
        <f t="shared" si="13"/>
        <v>0</v>
      </c>
      <c r="R15" s="21">
        <f t="shared" si="14"/>
        <v>0</v>
      </c>
      <c r="S15" s="35">
        <f t="shared" si="9"/>
        <v>0</v>
      </c>
      <c r="T15" s="17">
        <f t="shared" si="10"/>
        <v>0</v>
      </c>
      <c r="U15" s="109">
        <f t="shared" si="11"/>
        <v>0</v>
      </c>
    </row>
    <row r="16" spans="1:21" ht="18.95" customHeight="1" x14ac:dyDescent="0.2">
      <c r="A16" s="10">
        <v>4</v>
      </c>
      <c r="B16" s="41"/>
      <c r="C16" s="9"/>
      <c r="D16" s="9"/>
      <c r="E16" s="38"/>
      <c r="F16" s="44"/>
      <c r="G16" s="66">
        <f t="shared" si="12"/>
        <v>0</v>
      </c>
      <c r="H16" s="67">
        <f t="shared" si="0"/>
        <v>0</v>
      </c>
      <c r="I16" s="68">
        <f t="shared" si="1"/>
        <v>0</v>
      </c>
      <c r="J16" s="67">
        <f t="shared" si="2"/>
        <v>0</v>
      </c>
      <c r="K16" s="67">
        <f t="shared" si="3"/>
        <v>0</v>
      </c>
      <c r="L16" s="68">
        <f t="shared" si="4"/>
        <v>0</v>
      </c>
      <c r="M16" s="67">
        <f t="shared" si="5"/>
        <v>0</v>
      </c>
      <c r="N16" s="67">
        <f t="shared" si="6"/>
        <v>0</v>
      </c>
      <c r="O16" s="68">
        <f t="shared" si="7"/>
        <v>0</v>
      </c>
      <c r="P16" s="67">
        <f t="shared" si="8"/>
        <v>0</v>
      </c>
      <c r="Q16" s="18">
        <f t="shared" si="13"/>
        <v>0</v>
      </c>
      <c r="R16" s="21">
        <f t="shared" si="14"/>
        <v>0</v>
      </c>
      <c r="S16" s="35">
        <f t="shared" si="9"/>
        <v>0</v>
      </c>
      <c r="T16" s="17">
        <f t="shared" si="10"/>
        <v>0</v>
      </c>
      <c r="U16" s="109">
        <f t="shared" si="11"/>
        <v>0</v>
      </c>
    </row>
    <row r="17" spans="1:21" ht="18.95" customHeight="1" x14ac:dyDescent="0.2">
      <c r="A17" s="10">
        <v>5</v>
      </c>
      <c r="B17" s="41"/>
      <c r="C17" s="9"/>
      <c r="D17" s="9"/>
      <c r="E17" s="38"/>
      <c r="F17" s="44"/>
      <c r="G17" s="66">
        <f t="shared" si="12"/>
        <v>0</v>
      </c>
      <c r="H17" s="67">
        <f t="shared" si="0"/>
        <v>0</v>
      </c>
      <c r="I17" s="68">
        <f t="shared" si="1"/>
        <v>0</v>
      </c>
      <c r="J17" s="67">
        <f t="shared" si="2"/>
        <v>0</v>
      </c>
      <c r="K17" s="67">
        <f t="shared" si="3"/>
        <v>0</v>
      </c>
      <c r="L17" s="68">
        <f t="shared" si="4"/>
        <v>0</v>
      </c>
      <c r="M17" s="67">
        <f t="shared" si="5"/>
        <v>0</v>
      </c>
      <c r="N17" s="67">
        <f t="shared" si="6"/>
        <v>0</v>
      </c>
      <c r="O17" s="68">
        <f t="shared" si="7"/>
        <v>0</v>
      </c>
      <c r="P17" s="67">
        <f t="shared" si="8"/>
        <v>0</v>
      </c>
      <c r="Q17" s="18">
        <f t="shared" si="13"/>
        <v>0</v>
      </c>
      <c r="R17" s="21">
        <f t="shared" si="14"/>
        <v>0</v>
      </c>
      <c r="S17" s="35">
        <f t="shared" si="9"/>
        <v>0</v>
      </c>
      <c r="T17" s="17">
        <f t="shared" si="10"/>
        <v>0</v>
      </c>
      <c r="U17" s="109">
        <f t="shared" si="11"/>
        <v>0</v>
      </c>
    </row>
    <row r="18" spans="1:21" ht="18.95" customHeight="1" x14ac:dyDescent="0.2">
      <c r="A18" s="10">
        <v>6</v>
      </c>
      <c r="B18" s="41"/>
      <c r="C18" s="9"/>
      <c r="D18" s="9"/>
      <c r="E18" s="38"/>
      <c r="F18" s="44"/>
      <c r="G18" s="66">
        <f t="shared" si="12"/>
        <v>0</v>
      </c>
      <c r="H18" s="67">
        <f t="shared" si="0"/>
        <v>0</v>
      </c>
      <c r="I18" s="68">
        <f t="shared" si="1"/>
        <v>0</v>
      </c>
      <c r="J18" s="67">
        <f t="shared" si="2"/>
        <v>0</v>
      </c>
      <c r="K18" s="67">
        <f t="shared" si="3"/>
        <v>0</v>
      </c>
      <c r="L18" s="68">
        <f t="shared" si="4"/>
        <v>0</v>
      </c>
      <c r="M18" s="67">
        <f t="shared" si="5"/>
        <v>0</v>
      </c>
      <c r="N18" s="67">
        <f t="shared" si="6"/>
        <v>0</v>
      </c>
      <c r="O18" s="68">
        <f t="shared" si="7"/>
        <v>0</v>
      </c>
      <c r="P18" s="67">
        <f t="shared" si="8"/>
        <v>0</v>
      </c>
      <c r="Q18" s="18">
        <f t="shared" si="13"/>
        <v>0</v>
      </c>
      <c r="R18" s="21">
        <f t="shared" si="14"/>
        <v>0</v>
      </c>
      <c r="S18" s="35">
        <f t="shared" si="9"/>
        <v>0</v>
      </c>
      <c r="T18" s="17">
        <f t="shared" si="10"/>
        <v>0</v>
      </c>
      <c r="U18" s="109">
        <f t="shared" si="11"/>
        <v>0</v>
      </c>
    </row>
    <row r="19" spans="1:21" ht="18.95" customHeight="1" x14ac:dyDescent="0.2">
      <c r="A19" s="10">
        <v>7</v>
      </c>
      <c r="B19" s="41"/>
      <c r="C19" s="9"/>
      <c r="D19" s="9"/>
      <c r="E19" s="38"/>
      <c r="F19" s="44"/>
      <c r="G19" s="66">
        <f t="shared" si="12"/>
        <v>0</v>
      </c>
      <c r="H19" s="67">
        <f t="shared" si="0"/>
        <v>0</v>
      </c>
      <c r="I19" s="68">
        <f t="shared" si="1"/>
        <v>0</v>
      </c>
      <c r="J19" s="67">
        <f t="shared" si="2"/>
        <v>0</v>
      </c>
      <c r="K19" s="67">
        <f t="shared" si="3"/>
        <v>0</v>
      </c>
      <c r="L19" s="68">
        <f t="shared" si="4"/>
        <v>0</v>
      </c>
      <c r="M19" s="67">
        <f t="shared" si="5"/>
        <v>0</v>
      </c>
      <c r="N19" s="67">
        <f t="shared" si="6"/>
        <v>0</v>
      </c>
      <c r="O19" s="68">
        <f t="shared" si="7"/>
        <v>0</v>
      </c>
      <c r="P19" s="67">
        <f t="shared" si="8"/>
        <v>0</v>
      </c>
      <c r="Q19" s="18">
        <f t="shared" si="13"/>
        <v>0</v>
      </c>
      <c r="R19" s="21">
        <f t="shared" si="14"/>
        <v>0</v>
      </c>
      <c r="S19" s="35">
        <f t="shared" si="9"/>
        <v>0</v>
      </c>
      <c r="T19" s="17">
        <f t="shared" si="10"/>
        <v>0</v>
      </c>
      <c r="U19" s="109">
        <f t="shared" si="11"/>
        <v>0</v>
      </c>
    </row>
    <row r="20" spans="1:21" ht="18.95" customHeight="1" x14ac:dyDescent="0.2">
      <c r="A20" s="10">
        <v>8</v>
      </c>
      <c r="B20" s="41"/>
      <c r="C20" s="9"/>
      <c r="D20" s="9"/>
      <c r="E20" s="38"/>
      <c r="F20" s="44"/>
      <c r="G20" s="66">
        <f t="shared" si="12"/>
        <v>0</v>
      </c>
      <c r="H20" s="67">
        <f t="shared" si="0"/>
        <v>0</v>
      </c>
      <c r="I20" s="68">
        <f t="shared" si="1"/>
        <v>0</v>
      </c>
      <c r="J20" s="67">
        <f t="shared" si="2"/>
        <v>0</v>
      </c>
      <c r="K20" s="67">
        <f t="shared" si="3"/>
        <v>0</v>
      </c>
      <c r="L20" s="68">
        <f t="shared" si="4"/>
        <v>0</v>
      </c>
      <c r="M20" s="67">
        <f t="shared" si="5"/>
        <v>0</v>
      </c>
      <c r="N20" s="67">
        <f t="shared" si="6"/>
        <v>0</v>
      </c>
      <c r="O20" s="68">
        <f t="shared" si="7"/>
        <v>0</v>
      </c>
      <c r="P20" s="67">
        <f t="shared" si="8"/>
        <v>0</v>
      </c>
      <c r="Q20" s="18">
        <f t="shared" si="13"/>
        <v>0</v>
      </c>
      <c r="R20" s="21">
        <f t="shared" si="14"/>
        <v>0</v>
      </c>
      <c r="S20" s="35">
        <f t="shared" si="9"/>
        <v>0</v>
      </c>
      <c r="T20" s="17">
        <f t="shared" si="10"/>
        <v>0</v>
      </c>
      <c r="U20" s="109">
        <f t="shared" si="11"/>
        <v>0</v>
      </c>
    </row>
    <row r="21" spans="1:21" ht="18.95" customHeight="1" x14ac:dyDescent="0.2">
      <c r="A21" s="10">
        <v>9</v>
      </c>
      <c r="B21" s="41"/>
      <c r="C21" s="9"/>
      <c r="D21" s="9"/>
      <c r="E21" s="38"/>
      <c r="F21" s="44"/>
      <c r="G21" s="66">
        <f t="shared" si="12"/>
        <v>0</v>
      </c>
      <c r="H21" s="67">
        <f t="shared" si="0"/>
        <v>0</v>
      </c>
      <c r="I21" s="68">
        <f t="shared" si="1"/>
        <v>0</v>
      </c>
      <c r="J21" s="67">
        <f t="shared" si="2"/>
        <v>0</v>
      </c>
      <c r="K21" s="67">
        <f t="shared" si="3"/>
        <v>0</v>
      </c>
      <c r="L21" s="68">
        <f t="shared" si="4"/>
        <v>0</v>
      </c>
      <c r="M21" s="67">
        <f t="shared" si="5"/>
        <v>0</v>
      </c>
      <c r="N21" s="67">
        <f t="shared" si="6"/>
        <v>0</v>
      </c>
      <c r="O21" s="68">
        <f t="shared" si="7"/>
        <v>0</v>
      </c>
      <c r="P21" s="67">
        <f t="shared" si="8"/>
        <v>0</v>
      </c>
      <c r="Q21" s="18">
        <f t="shared" si="13"/>
        <v>0</v>
      </c>
      <c r="R21" s="21">
        <f t="shared" si="14"/>
        <v>0</v>
      </c>
      <c r="S21" s="35">
        <f t="shared" si="9"/>
        <v>0</v>
      </c>
      <c r="T21" s="17">
        <f t="shared" si="10"/>
        <v>0</v>
      </c>
      <c r="U21" s="109">
        <f t="shared" si="11"/>
        <v>0</v>
      </c>
    </row>
    <row r="22" spans="1:21" ht="18.95" customHeight="1" x14ac:dyDescent="0.2">
      <c r="A22" s="10">
        <v>10</v>
      </c>
      <c r="B22" s="41"/>
      <c r="C22" s="9"/>
      <c r="D22" s="9"/>
      <c r="E22" s="38"/>
      <c r="F22" s="44"/>
      <c r="G22" s="66">
        <f t="shared" si="12"/>
        <v>0</v>
      </c>
      <c r="H22" s="67">
        <f t="shared" si="0"/>
        <v>0</v>
      </c>
      <c r="I22" s="68">
        <f t="shared" si="1"/>
        <v>0</v>
      </c>
      <c r="J22" s="67">
        <f t="shared" si="2"/>
        <v>0</v>
      </c>
      <c r="K22" s="67">
        <f t="shared" si="3"/>
        <v>0</v>
      </c>
      <c r="L22" s="68">
        <f t="shared" si="4"/>
        <v>0</v>
      </c>
      <c r="M22" s="67">
        <f t="shared" si="5"/>
        <v>0</v>
      </c>
      <c r="N22" s="67">
        <f t="shared" si="6"/>
        <v>0</v>
      </c>
      <c r="O22" s="68">
        <f t="shared" si="7"/>
        <v>0</v>
      </c>
      <c r="P22" s="67">
        <f t="shared" si="8"/>
        <v>0</v>
      </c>
      <c r="Q22" s="18">
        <f t="shared" si="13"/>
        <v>0</v>
      </c>
      <c r="R22" s="21">
        <f t="shared" si="14"/>
        <v>0</v>
      </c>
      <c r="S22" s="35">
        <f t="shared" si="9"/>
        <v>0</v>
      </c>
      <c r="T22" s="17">
        <f t="shared" si="10"/>
        <v>0</v>
      </c>
      <c r="U22" s="109">
        <f t="shared" si="11"/>
        <v>0</v>
      </c>
    </row>
    <row r="23" spans="1:21" ht="18.95" customHeight="1" x14ac:dyDescent="0.2">
      <c r="A23" s="10">
        <v>11</v>
      </c>
      <c r="B23" s="41"/>
      <c r="C23" s="9"/>
      <c r="D23" s="9"/>
      <c r="E23" s="38"/>
      <c r="F23" s="44"/>
      <c r="G23" s="66">
        <f t="shared" si="12"/>
        <v>0</v>
      </c>
      <c r="H23" s="67">
        <f t="shared" si="0"/>
        <v>0</v>
      </c>
      <c r="I23" s="68">
        <f t="shared" si="1"/>
        <v>0</v>
      </c>
      <c r="J23" s="67">
        <f t="shared" si="2"/>
        <v>0</v>
      </c>
      <c r="K23" s="67">
        <f t="shared" si="3"/>
        <v>0</v>
      </c>
      <c r="L23" s="68">
        <f t="shared" si="4"/>
        <v>0</v>
      </c>
      <c r="M23" s="67">
        <f t="shared" si="5"/>
        <v>0</v>
      </c>
      <c r="N23" s="67">
        <f t="shared" si="6"/>
        <v>0</v>
      </c>
      <c r="O23" s="68">
        <f t="shared" si="7"/>
        <v>0</v>
      </c>
      <c r="P23" s="67">
        <f t="shared" si="8"/>
        <v>0</v>
      </c>
      <c r="Q23" s="18">
        <f t="shared" si="13"/>
        <v>0</v>
      </c>
      <c r="R23" s="21">
        <f t="shared" si="14"/>
        <v>0</v>
      </c>
      <c r="S23" s="35">
        <f t="shared" si="9"/>
        <v>0</v>
      </c>
      <c r="T23" s="17">
        <f t="shared" si="10"/>
        <v>0</v>
      </c>
      <c r="U23" s="109">
        <f t="shared" si="11"/>
        <v>0</v>
      </c>
    </row>
    <row r="24" spans="1:21" ht="18.95" customHeight="1" x14ac:dyDescent="0.2">
      <c r="A24" s="10">
        <v>12</v>
      </c>
      <c r="B24" s="41"/>
      <c r="C24" s="9"/>
      <c r="D24" s="9"/>
      <c r="E24" s="38"/>
      <c r="F24" s="44"/>
      <c r="G24" s="66">
        <f t="shared" si="12"/>
        <v>0</v>
      </c>
      <c r="H24" s="67">
        <f t="shared" si="0"/>
        <v>0</v>
      </c>
      <c r="I24" s="68">
        <f t="shared" si="1"/>
        <v>0</v>
      </c>
      <c r="J24" s="67">
        <f t="shared" si="2"/>
        <v>0</v>
      </c>
      <c r="K24" s="67">
        <f t="shared" si="3"/>
        <v>0</v>
      </c>
      <c r="L24" s="68">
        <f t="shared" si="4"/>
        <v>0</v>
      </c>
      <c r="M24" s="67">
        <f t="shared" si="5"/>
        <v>0</v>
      </c>
      <c r="N24" s="67">
        <f t="shared" si="6"/>
        <v>0</v>
      </c>
      <c r="O24" s="68">
        <f t="shared" si="7"/>
        <v>0</v>
      </c>
      <c r="P24" s="67">
        <f t="shared" si="8"/>
        <v>0</v>
      </c>
      <c r="Q24" s="18">
        <f t="shared" si="13"/>
        <v>0</v>
      </c>
      <c r="R24" s="21">
        <f t="shared" si="14"/>
        <v>0</v>
      </c>
      <c r="S24" s="35">
        <f t="shared" si="9"/>
        <v>0</v>
      </c>
      <c r="T24" s="17">
        <f t="shared" si="10"/>
        <v>0</v>
      </c>
      <c r="U24" s="109">
        <f t="shared" si="11"/>
        <v>0</v>
      </c>
    </row>
    <row r="25" spans="1:21" ht="18.95" customHeight="1" x14ac:dyDescent="0.2">
      <c r="A25" s="10">
        <v>13</v>
      </c>
      <c r="B25" s="41"/>
      <c r="C25" s="9"/>
      <c r="D25" s="9"/>
      <c r="E25" s="38"/>
      <c r="F25" s="44"/>
      <c r="G25" s="66">
        <f t="shared" si="12"/>
        <v>0</v>
      </c>
      <c r="H25" s="67">
        <f t="shared" si="0"/>
        <v>0</v>
      </c>
      <c r="I25" s="68">
        <f t="shared" si="1"/>
        <v>0</v>
      </c>
      <c r="J25" s="67">
        <f t="shared" si="2"/>
        <v>0</v>
      </c>
      <c r="K25" s="67">
        <f t="shared" si="3"/>
        <v>0</v>
      </c>
      <c r="L25" s="68">
        <f t="shared" si="4"/>
        <v>0</v>
      </c>
      <c r="M25" s="67">
        <f t="shared" si="5"/>
        <v>0</v>
      </c>
      <c r="N25" s="67">
        <f t="shared" si="6"/>
        <v>0</v>
      </c>
      <c r="O25" s="68">
        <f t="shared" si="7"/>
        <v>0</v>
      </c>
      <c r="P25" s="67">
        <f t="shared" si="8"/>
        <v>0</v>
      </c>
      <c r="Q25" s="18">
        <f t="shared" si="13"/>
        <v>0</v>
      </c>
      <c r="R25" s="21">
        <f t="shared" si="14"/>
        <v>0</v>
      </c>
      <c r="S25" s="35">
        <f t="shared" si="9"/>
        <v>0</v>
      </c>
      <c r="T25" s="17">
        <f t="shared" si="10"/>
        <v>0</v>
      </c>
      <c r="U25" s="109">
        <f t="shared" si="11"/>
        <v>0</v>
      </c>
    </row>
    <row r="26" spans="1:21" ht="18.95" customHeight="1" x14ac:dyDescent="0.2">
      <c r="A26" s="10">
        <v>14</v>
      </c>
      <c r="B26" s="41"/>
      <c r="C26" s="9"/>
      <c r="D26" s="9"/>
      <c r="E26" s="38"/>
      <c r="F26" s="44"/>
      <c r="G26" s="66">
        <f t="shared" si="12"/>
        <v>0</v>
      </c>
      <c r="H26" s="67">
        <f t="shared" si="0"/>
        <v>0</v>
      </c>
      <c r="I26" s="68">
        <f t="shared" si="1"/>
        <v>0</v>
      </c>
      <c r="J26" s="67">
        <f t="shared" si="2"/>
        <v>0</v>
      </c>
      <c r="K26" s="67">
        <f t="shared" si="3"/>
        <v>0</v>
      </c>
      <c r="L26" s="68">
        <f t="shared" si="4"/>
        <v>0</v>
      </c>
      <c r="M26" s="67">
        <f t="shared" si="5"/>
        <v>0</v>
      </c>
      <c r="N26" s="67">
        <f t="shared" si="6"/>
        <v>0</v>
      </c>
      <c r="O26" s="68">
        <f t="shared" si="7"/>
        <v>0</v>
      </c>
      <c r="P26" s="67">
        <f t="shared" si="8"/>
        <v>0</v>
      </c>
      <c r="Q26" s="18">
        <f t="shared" si="13"/>
        <v>0</v>
      </c>
      <c r="R26" s="21">
        <f t="shared" si="14"/>
        <v>0</v>
      </c>
      <c r="S26" s="35">
        <f t="shared" si="9"/>
        <v>0</v>
      </c>
      <c r="T26" s="17">
        <f t="shared" si="10"/>
        <v>0</v>
      </c>
      <c r="U26" s="109">
        <f t="shared" si="11"/>
        <v>0</v>
      </c>
    </row>
    <row r="27" spans="1:21" ht="18.95" customHeight="1" x14ac:dyDescent="0.2">
      <c r="A27" s="10">
        <v>15</v>
      </c>
      <c r="B27" s="41"/>
      <c r="C27" s="9"/>
      <c r="D27" s="9"/>
      <c r="E27" s="38"/>
      <c r="F27" s="44"/>
      <c r="G27" s="66">
        <f t="shared" si="12"/>
        <v>0</v>
      </c>
      <c r="H27" s="67">
        <f t="shared" si="0"/>
        <v>0</v>
      </c>
      <c r="I27" s="68">
        <f t="shared" si="1"/>
        <v>0</v>
      </c>
      <c r="J27" s="67">
        <f t="shared" si="2"/>
        <v>0</v>
      </c>
      <c r="K27" s="67">
        <f t="shared" si="3"/>
        <v>0</v>
      </c>
      <c r="L27" s="68">
        <f t="shared" si="4"/>
        <v>0</v>
      </c>
      <c r="M27" s="67">
        <f t="shared" si="5"/>
        <v>0</v>
      </c>
      <c r="N27" s="67">
        <f t="shared" si="6"/>
        <v>0</v>
      </c>
      <c r="O27" s="68">
        <f t="shared" si="7"/>
        <v>0</v>
      </c>
      <c r="P27" s="67">
        <f t="shared" si="8"/>
        <v>0</v>
      </c>
      <c r="Q27" s="18">
        <f t="shared" si="13"/>
        <v>0</v>
      </c>
      <c r="R27" s="21">
        <f t="shared" si="14"/>
        <v>0</v>
      </c>
      <c r="S27" s="35">
        <f t="shared" si="9"/>
        <v>0</v>
      </c>
      <c r="T27" s="17">
        <f t="shared" si="10"/>
        <v>0</v>
      </c>
      <c r="U27" s="109">
        <f t="shared" si="11"/>
        <v>0</v>
      </c>
    </row>
    <row r="28" spans="1:21" ht="18.95" customHeight="1" x14ac:dyDescent="0.2">
      <c r="A28" s="10">
        <v>16</v>
      </c>
      <c r="B28" s="41"/>
      <c r="C28" s="9"/>
      <c r="D28" s="9"/>
      <c r="E28" s="38"/>
      <c r="F28" s="44"/>
      <c r="G28" s="66">
        <f t="shared" si="12"/>
        <v>0</v>
      </c>
      <c r="H28" s="67">
        <f t="shared" si="0"/>
        <v>0</v>
      </c>
      <c r="I28" s="68">
        <f t="shared" si="1"/>
        <v>0</v>
      </c>
      <c r="J28" s="67">
        <f t="shared" si="2"/>
        <v>0</v>
      </c>
      <c r="K28" s="67">
        <f t="shared" si="3"/>
        <v>0</v>
      </c>
      <c r="L28" s="68">
        <f t="shared" si="4"/>
        <v>0</v>
      </c>
      <c r="M28" s="67">
        <f t="shared" si="5"/>
        <v>0</v>
      </c>
      <c r="N28" s="67">
        <f t="shared" si="6"/>
        <v>0</v>
      </c>
      <c r="O28" s="68">
        <f t="shared" si="7"/>
        <v>0</v>
      </c>
      <c r="P28" s="67">
        <f t="shared" si="8"/>
        <v>0</v>
      </c>
      <c r="Q28" s="18">
        <f t="shared" si="13"/>
        <v>0</v>
      </c>
      <c r="R28" s="21">
        <f t="shared" si="14"/>
        <v>0</v>
      </c>
      <c r="S28" s="35">
        <f t="shared" si="9"/>
        <v>0</v>
      </c>
      <c r="T28" s="17">
        <f t="shared" si="10"/>
        <v>0</v>
      </c>
      <c r="U28" s="109">
        <f t="shared" si="11"/>
        <v>0</v>
      </c>
    </row>
    <row r="29" spans="1:21" ht="18.95" customHeight="1" x14ac:dyDescent="0.2">
      <c r="A29" s="10">
        <v>17</v>
      </c>
      <c r="B29" s="41"/>
      <c r="C29" s="9"/>
      <c r="D29" s="9"/>
      <c r="E29" s="38"/>
      <c r="F29" s="44"/>
      <c r="G29" s="66">
        <f t="shared" si="12"/>
        <v>0</v>
      </c>
      <c r="H29" s="67">
        <f t="shared" si="0"/>
        <v>0</v>
      </c>
      <c r="I29" s="68">
        <f t="shared" si="1"/>
        <v>0</v>
      </c>
      <c r="J29" s="67">
        <f t="shared" si="2"/>
        <v>0</v>
      </c>
      <c r="K29" s="67">
        <f t="shared" si="3"/>
        <v>0</v>
      </c>
      <c r="L29" s="68">
        <f t="shared" si="4"/>
        <v>0</v>
      </c>
      <c r="M29" s="67">
        <f t="shared" si="5"/>
        <v>0</v>
      </c>
      <c r="N29" s="67">
        <f t="shared" si="6"/>
        <v>0</v>
      </c>
      <c r="O29" s="68">
        <f t="shared" si="7"/>
        <v>0</v>
      </c>
      <c r="P29" s="67">
        <f t="shared" si="8"/>
        <v>0</v>
      </c>
      <c r="Q29" s="18">
        <f t="shared" si="13"/>
        <v>0</v>
      </c>
      <c r="R29" s="21">
        <f t="shared" si="14"/>
        <v>0</v>
      </c>
      <c r="S29" s="35">
        <f t="shared" si="9"/>
        <v>0</v>
      </c>
      <c r="T29" s="17">
        <f t="shared" si="10"/>
        <v>0</v>
      </c>
      <c r="U29" s="109">
        <f t="shared" si="11"/>
        <v>0</v>
      </c>
    </row>
    <row r="30" spans="1:21" ht="18.95" customHeight="1" x14ac:dyDescent="0.2">
      <c r="A30" s="10">
        <v>18</v>
      </c>
      <c r="B30" s="41"/>
      <c r="C30" s="9"/>
      <c r="D30" s="9"/>
      <c r="E30" s="38"/>
      <c r="F30" s="44"/>
      <c r="G30" s="66">
        <f t="shared" si="12"/>
        <v>0</v>
      </c>
      <c r="H30" s="67">
        <f t="shared" si="0"/>
        <v>0</v>
      </c>
      <c r="I30" s="68">
        <f t="shared" si="1"/>
        <v>0</v>
      </c>
      <c r="J30" s="67">
        <f t="shared" si="2"/>
        <v>0</v>
      </c>
      <c r="K30" s="67">
        <f t="shared" si="3"/>
        <v>0</v>
      </c>
      <c r="L30" s="68">
        <f t="shared" si="4"/>
        <v>0</v>
      </c>
      <c r="M30" s="67">
        <f t="shared" si="5"/>
        <v>0</v>
      </c>
      <c r="N30" s="67">
        <f t="shared" si="6"/>
        <v>0</v>
      </c>
      <c r="O30" s="68">
        <f t="shared" si="7"/>
        <v>0</v>
      </c>
      <c r="P30" s="67">
        <f t="shared" si="8"/>
        <v>0</v>
      </c>
      <c r="Q30" s="18">
        <f t="shared" si="13"/>
        <v>0</v>
      </c>
      <c r="R30" s="21">
        <f t="shared" si="14"/>
        <v>0</v>
      </c>
      <c r="S30" s="35">
        <f t="shared" si="9"/>
        <v>0</v>
      </c>
      <c r="T30" s="17">
        <f t="shared" si="10"/>
        <v>0</v>
      </c>
      <c r="U30" s="109">
        <f t="shared" si="11"/>
        <v>0</v>
      </c>
    </row>
    <row r="31" spans="1:21" ht="18.95" customHeight="1" x14ac:dyDescent="0.2">
      <c r="A31" s="10">
        <v>19</v>
      </c>
      <c r="B31" s="41"/>
      <c r="C31" s="9"/>
      <c r="D31" s="9"/>
      <c r="E31" s="38"/>
      <c r="F31" s="44"/>
      <c r="G31" s="66">
        <f t="shared" si="12"/>
        <v>0</v>
      </c>
      <c r="H31" s="67">
        <f t="shared" si="0"/>
        <v>0</v>
      </c>
      <c r="I31" s="68">
        <f t="shared" si="1"/>
        <v>0</v>
      </c>
      <c r="J31" s="67">
        <f t="shared" si="2"/>
        <v>0</v>
      </c>
      <c r="K31" s="67">
        <f t="shared" si="3"/>
        <v>0</v>
      </c>
      <c r="L31" s="68">
        <f t="shared" si="4"/>
        <v>0</v>
      </c>
      <c r="M31" s="67">
        <f t="shared" si="5"/>
        <v>0</v>
      </c>
      <c r="N31" s="67">
        <f t="shared" si="6"/>
        <v>0</v>
      </c>
      <c r="O31" s="68">
        <f t="shared" si="7"/>
        <v>0</v>
      </c>
      <c r="P31" s="67">
        <f t="shared" si="8"/>
        <v>0</v>
      </c>
      <c r="Q31" s="18">
        <f t="shared" si="13"/>
        <v>0</v>
      </c>
      <c r="R31" s="21">
        <f t="shared" si="14"/>
        <v>0</v>
      </c>
      <c r="S31" s="35">
        <f t="shared" si="9"/>
        <v>0</v>
      </c>
      <c r="T31" s="17">
        <f t="shared" si="10"/>
        <v>0</v>
      </c>
      <c r="U31" s="109">
        <f t="shared" si="11"/>
        <v>0</v>
      </c>
    </row>
    <row r="32" spans="1:21" ht="18.95" customHeight="1" x14ac:dyDescent="0.2">
      <c r="A32" s="10">
        <v>20</v>
      </c>
      <c r="B32" s="41"/>
      <c r="C32" s="9"/>
      <c r="D32" s="9"/>
      <c r="E32" s="38"/>
      <c r="F32" s="44"/>
      <c r="G32" s="66">
        <f t="shared" si="12"/>
        <v>0</v>
      </c>
      <c r="H32" s="67">
        <f t="shared" si="0"/>
        <v>0</v>
      </c>
      <c r="I32" s="68">
        <f t="shared" si="1"/>
        <v>0</v>
      </c>
      <c r="J32" s="67">
        <f t="shared" si="2"/>
        <v>0</v>
      </c>
      <c r="K32" s="67">
        <f t="shared" si="3"/>
        <v>0</v>
      </c>
      <c r="L32" s="68">
        <f t="shared" si="4"/>
        <v>0</v>
      </c>
      <c r="M32" s="67">
        <f t="shared" si="5"/>
        <v>0</v>
      </c>
      <c r="N32" s="67">
        <f t="shared" si="6"/>
        <v>0</v>
      </c>
      <c r="O32" s="68">
        <f t="shared" si="7"/>
        <v>0</v>
      </c>
      <c r="P32" s="67">
        <f t="shared" si="8"/>
        <v>0</v>
      </c>
      <c r="Q32" s="18">
        <f t="shared" si="13"/>
        <v>0</v>
      </c>
      <c r="R32" s="21">
        <f t="shared" si="14"/>
        <v>0</v>
      </c>
      <c r="S32" s="35">
        <f t="shared" si="9"/>
        <v>0</v>
      </c>
      <c r="T32" s="17">
        <f t="shared" si="10"/>
        <v>0</v>
      </c>
      <c r="U32" s="109">
        <f t="shared" si="11"/>
        <v>0</v>
      </c>
    </row>
    <row r="33" spans="1:21" ht="18.95" customHeight="1" x14ac:dyDescent="0.2">
      <c r="A33" s="10">
        <v>21</v>
      </c>
      <c r="B33" s="41"/>
      <c r="C33" s="9"/>
      <c r="D33" s="9"/>
      <c r="E33" s="38"/>
      <c r="F33" s="44"/>
      <c r="G33" s="66">
        <f t="shared" si="12"/>
        <v>0</v>
      </c>
      <c r="H33" s="67">
        <f t="shared" si="0"/>
        <v>0</v>
      </c>
      <c r="I33" s="68">
        <f t="shared" si="1"/>
        <v>0</v>
      </c>
      <c r="J33" s="67">
        <f t="shared" si="2"/>
        <v>0</v>
      </c>
      <c r="K33" s="67">
        <f t="shared" si="3"/>
        <v>0</v>
      </c>
      <c r="L33" s="68">
        <f t="shared" si="4"/>
        <v>0</v>
      </c>
      <c r="M33" s="67">
        <f t="shared" si="5"/>
        <v>0</v>
      </c>
      <c r="N33" s="67">
        <f t="shared" si="6"/>
        <v>0</v>
      </c>
      <c r="O33" s="68">
        <f t="shared" si="7"/>
        <v>0</v>
      </c>
      <c r="P33" s="67">
        <f t="shared" si="8"/>
        <v>0</v>
      </c>
      <c r="Q33" s="18">
        <f t="shared" si="13"/>
        <v>0</v>
      </c>
      <c r="R33" s="21">
        <f t="shared" si="14"/>
        <v>0</v>
      </c>
      <c r="S33" s="35">
        <f t="shared" si="9"/>
        <v>0</v>
      </c>
      <c r="T33" s="17">
        <f t="shared" si="10"/>
        <v>0</v>
      </c>
      <c r="U33" s="109">
        <f t="shared" si="11"/>
        <v>0</v>
      </c>
    </row>
    <row r="34" spans="1:21" ht="18.95" customHeight="1" x14ac:dyDescent="0.2">
      <c r="A34" s="10">
        <v>22</v>
      </c>
      <c r="B34" s="41"/>
      <c r="C34" s="9"/>
      <c r="D34" s="9"/>
      <c r="E34" s="38"/>
      <c r="F34" s="44"/>
      <c r="G34" s="66">
        <f t="shared" si="12"/>
        <v>0</v>
      </c>
      <c r="H34" s="67">
        <f t="shared" si="0"/>
        <v>0</v>
      </c>
      <c r="I34" s="68">
        <f t="shared" si="1"/>
        <v>0</v>
      </c>
      <c r="J34" s="67">
        <f t="shared" si="2"/>
        <v>0</v>
      </c>
      <c r="K34" s="67">
        <f t="shared" si="3"/>
        <v>0</v>
      </c>
      <c r="L34" s="68">
        <f t="shared" si="4"/>
        <v>0</v>
      </c>
      <c r="M34" s="67">
        <f t="shared" si="5"/>
        <v>0</v>
      </c>
      <c r="N34" s="67">
        <f t="shared" si="6"/>
        <v>0</v>
      </c>
      <c r="O34" s="68">
        <f t="shared" si="7"/>
        <v>0</v>
      </c>
      <c r="P34" s="67">
        <f t="shared" si="8"/>
        <v>0</v>
      </c>
      <c r="Q34" s="18">
        <f t="shared" si="13"/>
        <v>0</v>
      </c>
      <c r="R34" s="21">
        <f t="shared" si="14"/>
        <v>0</v>
      </c>
      <c r="S34" s="35">
        <f t="shared" si="9"/>
        <v>0</v>
      </c>
      <c r="T34" s="17">
        <f t="shared" si="10"/>
        <v>0</v>
      </c>
      <c r="U34" s="109">
        <f t="shared" si="11"/>
        <v>0</v>
      </c>
    </row>
    <row r="35" spans="1:21" ht="18.95" customHeight="1" x14ac:dyDescent="0.2">
      <c r="A35" s="10">
        <v>23</v>
      </c>
      <c r="B35" s="41"/>
      <c r="C35" s="9"/>
      <c r="D35" s="9"/>
      <c r="E35" s="38"/>
      <c r="F35" s="44"/>
      <c r="G35" s="66">
        <f t="shared" si="12"/>
        <v>0</v>
      </c>
      <c r="H35" s="67">
        <f t="shared" si="0"/>
        <v>0</v>
      </c>
      <c r="I35" s="68">
        <f t="shared" si="1"/>
        <v>0</v>
      </c>
      <c r="J35" s="67">
        <f t="shared" si="2"/>
        <v>0</v>
      </c>
      <c r="K35" s="67">
        <f t="shared" si="3"/>
        <v>0</v>
      </c>
      <c r="L35" s="68">
        <f t="shared" si="4"/>
        <v>0</v>
      </c>
      <c r="M35" s="67">
        <f t="shared" si="5"/>
        <v>0</v>
      </c>
      <c r="N35" s="67">
        <f t="shared" si="6"/>
        <v>0</v>
      </c>
      <c r="O35" s="68">
        <f t="shared" si="7"/>
        <v>0</v>
      </c>
      <c r="P35" s="67">
        <f t="shared" si="8"/>
        <v>0</v>
      </c>
      <c r="Q35" s="18">
        <f t="shared" si="13"/>
        <v>0</v>
      </c>
      <c r="R35" s="21">
        <f t="shared" si="14"/>
        <v>0</v>
      </c>
      <c r="S35" s="35">
        <f t="shared" si="9"/>
        <v>0</v>
      </c>
      <c r="T35" s="17">
        <f t="shared" si="10"/>
        <v>0</v>
      </c>
      <c r="U35" s="109">
        <f t="shared" si="11"/>
        <v>0</v>
      </c>
    </row>
    <row r="36" spans="1:21" ht="18.95" customHeight="1" x14ac:dyDescent="0.2">
      <c r="A36" s="10">
        <v>24</v>
      </c>
      <c r="B36" s="41"/>
      <c r="C36" s="9"/>
      <c r="D36" s="9"/>
      <c r="E36" s="38"/>
      <c r="F36" s="44"/>
      <c r="G36" s="66">
        <f t="shared" si="12"/>
        <v>0</v>
      </c>
      <c r="H36" s="67">
        <f t="shared" si="0"/>
        <v>0</v>
      </c>
      <c r="I36" s="68">
        <f t="shared" si="1"/>
        <v>0</v>
      </c>
      <c r="J36" s="67">
        <f t="shared" si="2"/>
        <v>0</v>
      </c>
      <c r="K36" s="67">
        <f t="shared" si="3"/>
        <v>0</v>
      </c>
      <c r="L36" s="68">
        <f t="shared" si="4"/>
        <v>0</v>
      </c>
      <c r="M36" s="67">
        <f t="shared" si="5"/>
        <v>0</v>
      </c>
      <c r="N36" s="67">
        <f t="shared" si="6"/>
        <v>0</v>
      </c>
      <c r="O36" s="68">
        <f t="shared" si="7"/>
        <v>0</v>
      </c>
      <c r="P36" s="67">
        <f t="shared" si="8"/>
        <v>0</v>
      </c>
      <c r="Q36" s="18">
        <f t="shared" si="13"/>
        <v>0</v>
      </c>
      <c r="R36" s="21">
        <f t="shared" si="14"/>
        <v>0</v>
      </c>
      <c r="S36" s="35">
        <f t="shared" si="9"/>
        <v>0</v>
      </c>
      <c r="T36" s="17">
        <f t="shared" si="10"/>
        <v>0</v>
      </c>
      <c r="U36" s="109">
        <f t="shared" si="11"/>
        <v>0</v>
      </c>
    </row>
    <row r="37" spans="1:21" ht="18.95" customHeight="1" x14ac:dyDescent="0.2">
      <c r="A37" s="10">
        <v>25</v>
      </c>
      <c r="B37" s="41"/>
      <c r="C37" s="9"/>
      <c r="D37" s="9"/>
      <c r="E37" s="38"/>
      <c r="F37" s="44"/>
      <c r="G37" s="66">
        <f t="shared" si="12"/>
        <v>0</v>
      </c>
      <c r="H37" s="67">
        <f t="shared" si="0"/>
        <v>0</v>
      </c>
      <c r="I37" s="68">
        <f t="shared" si="1"/>
        <v>0</v>
      </c>
      <c r="J37" s="67">
        <f t="shared" si="2"/>
        <v>0</v>
      </c>
      <c r="K37" s="67">
        <f t="shared" si="3"/>
        <v>0</v>
      </c>
      <c r="L37" s="68">
        <f t="shared" si="4"/>
        <v>0</v>
      </c>
      <c r="M37" s="67">
        <f t="shared" si="5"/>
        <v>0</v>
      </c>
      <c r="N37" s="67">
        <f t="shared" si="6"/>
        <v>0</v>
      </c>
      <c r="O37" s="68">
        <f t="shared" si="7"/>
        <v>0</v>
      </c>
      <c r="P37" s="67">
        <f t="shared" si="8"/>
        <v>0</v>
      </c>
      <c r="Q37" s="18">
        <f t="shared" si="13"/>
        <v>0</v>
      </c>
      <c r="R37" s="21">
        <f t="shared" si="14"/>
        <v>0</v>
      </c>
      <c r="S37" s="35">
        <f t="shared" si="9"/>
        <v>0</v>
      </c>
      <c r="T37" s="17">
        <f t="shared" si="10"/>
        <v>0</v>
      </c>
      <c r="U37" s="109">
        <f t="shared" si="11"/>
        <v>0</v>
      </c>
    </row>
  </sheetData>
  <sheetProtection algorithmName="SHA-512" hashValue="FGexB9QRg5YTDjLbVuqEqJfegW0ssNjfPPcRRz3uSbGf3nGSmSFBuR6mu+FmErmscFrCtXB7yRTX3QucSuYmFg==" saltValue="MbqqJrKxQoKPV74q5gRRiw==" spinCount="100000" sheet="1" objects="1" scenarios="1"/>
  <mergeCells count="2">
    <mergeCell ref="E1:F1"/>
    <mergeCell ref="B11:D11"/>
  </mergeCells>
  <dataValidations count="2">
    <dataValidation allowBlank="1" showInputMessage="1" sqref="F12:G37 J13:K37 M13:N37 P13:P37 E13:H37" xr:uid="{B69FA58B-0B7D-426D-A9F1-FFFA117C8E5C}"/>
    <dataValidation type="list" allowBlank="1" showInputMessage="1" sqref="E12:E37" xr:uid="{CB4157D9-3930-4D52-B040-0DE9A8596A4E}">
      <formula1>"x,X"</formula1>
    </dataValidation>
  </dataValidations>
  <pageMargins left="0.39370078740157483" right="0.31496062992125984" top="0.9055118110236221" bottom="0.47244094488188981" header="0.39370078740157483" footer="0.27559055118110237"/>
  <pageSetup paperSize="9" scale="79" orientation="portrait" r:id="rId1"/>
  <headerFooter alignWithMargins="0">
    <oddHeader>&amp;L&amp;"Arial,Fett"&amp;8Stadt Bretten&amp;10&amp;U
Amt für Bildung und Kultur&amp;C&amp;"Arial,Fett"&amp;12Sportlerehrung Sportler Mannschaften&amp;RSeite &amp;P von &amp;N</oddHeader>
    <oddFooter>&amp;L&amp;8&amp;D, &amp;F,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DF141-D0F4-4FA9-B346-28354661ACC5}">
  <sheetPr>
    <pageSetUpPr fitToPage="1"/>
  </sheetPr>
  <dimension ref="A1:U37"/>
  <sheetViews>
    <sheetView showGridLines="0" showZeros="0" zoomScaleNormal="100" workbookViewId="0">
      <selection activeCell="N6" sqref="N6"/>
    </sheetView>
  </sheetViews>
  <sheetFormatPr baseColWidth="10" defaultColWidth="11.42578125" defaultRowHeight="18.95" customHeight="1" x14ac:dyDescent="0.2"/>
  <cols>
    <col min="1" max="1" width="3.5703125" style="1" customWidth="1"/>
    <col min="2" max="2" width="27.85546875" style="1" customWidth="1"/>
    <col min="3" max="3" width="24.7109375" style="1" customWidth="1"/>
    <col min="4" max="4" width="31.7109375" style="1" customWidth="1"/>
    <col min="5" max="6" width="11.5703125" style="1" customWidth="1"/>
    <col min="7" max="7" width="15.85546875" style="1" hidden="1" customWidth="1"/>
    <col min="8" max="8" width="6.85546875" style="1" hidden="1" customWidth="1"/>
    <col min="9" max="10" width="15.85546875" style="1" hidden="1" customWidth="1"/>
    <col min="11" max="11" width="5.5703125" style="1" hidden="1" customWidth="1"/>
    <col min="12" max="12" width="9.42578125" style="1" hidden="1" customWidth="1"/>
    <col min="13" max="13" width="16.42578125" style="1" hidden="1" customWidth="1"/>
    <col min="14" max="14" width="6.28515625" style="1" hidden="1" customWidth="1"/>
    <col min="15" max="21" width="11.42578125" style="1" hidden="1" customWidth="1"/>
    <col min="22" max="16384" width="11.42578125" style="1"/>
  </cols>
  <sheetData>
    <row r="1" spans="1:21" ht="34.5" customHeight="1" x14ac:dyDescent="0.2">
      <c r="A1" s="36"/>
      <c r="B1" s="39" t="str">
        <f>CONCATENATE("Mannschaftsmeldung ",JAHR)</f>
        <v>Mannschaftsmeldung 2023</v>
      </c>
      <c r="C1" s="40"/>
      <c r="D1" s="65" t="str">
        <f ca="1">MID(CELL("dateiname",A1),FIND("]",CELL("dateiname",A1))+1,255)</f>
        <v>M 3</v>
      </c>
      <c r="E1" s="140" t="s">
        <v>3</v>
      </c>
      <c r="F1" s="141"/>
      <c r="G1" s="87"/>
      <c r="H1" s="88"/>
      <c r="I1" s="88"/>
      <c r="J1" s="88"/>
      <c r="K1" s="88"/>
      <c r="L1" s="87"/>
      <c r="M1" s="87"/>
      <c r="N1" s="87"/>
      <c r="O1" s="87"/>
      <c r="P1" s="87"/>
    </row>
    <row r="2" spans="1:21" ht="18.95" customHeight="1" x14ac:dyDescent="0.2">
      <c r="A2" s="36"/>
      <c r="B2" s="69" t="s">
        <v>0</v>
      </c>
      <c r="C2" s="70">
        <f ca="1">IF($D$1&gt;0,VLOOKUP($D$1,MANSCHAFTSMELDUNG,13,0),)</f>
        <v>0</v>
      </c>
      <c r="D2" s="70"/>
      <c r="E2" s="71"/>
      <c r="F2" s="36"/>
      <c r="G2" s="89"/>
      <c r="H2" s="89"/>
      <c r="I2" s="89"/>
      <c r="J2" s="89"/>
      <c r="K2" s="87"/>
      <c r="L2" s="87"/>
      <c r="M2" s="87"/>
      <c r="N2" s="87"/>
      <c r="O2" s="87"/>
      <c r="P2" s="87"/>
    </row>
    <row r="3" spans="1:21" ht="18.95" customHeight="1" x14ac:dyDescent="0.2">
      <c r="A3" s="59"/>
      <c r="B3" s="69" t="s">
        <v>61</v>
      </c>
      <c r="C3" s="70">
        <f ca="1">IF($D$1&gt;0,VLOOKUP($D$1,MANSCHAFTSMELDUNG,14,0),)</f>
        <v>0</v>
      </c>
      <c r="D3" s="70"/>
      <c r="E3" s="71"/>
      <c r="F3" s="36"/>
      <c r="G3" s="89"/>
      <c r="H3" s="89"/>
      <c r="I3" s="89"/>
      <c r="J3" s="89"/>
      <c r="K3" s="87"/>
      <c r="L3" s="87"/>
      <c r="M3" s="87"/>
      <c r="N3" s="87"/>
      <c r="O3" s="87"/>
      <c r="P3" s="87"/>
    </row>
    <row r="4" spans="1:21" ht="18.95" customHeight="1" x14ac:dyDescent="0.2">
      <c r="A4" s="59"/>
      <c r="B4" s="69" t="s">
        <v>10</v>
      </c>
      <c r="C4" s="70">
        <f ca="1">IF($D$1&gt;0,VLOOKUP($D$1,MANSCHAFTSMELDUNG,2,0),)</f>
        <v>0</v>
      </c>
      <c r="D4" s="72"/>
      <c r="E4" s="71"/>
      <c r="F4" s="36"/>
      <c r="G4" s="90"/>
      <c r="H4" s="90"/>
      <c r="I4" s="90"/>
      <c r="J4" s="90"/>
      <c r="K4" s="90"/>
      <c r="L4" s="90"/>
      <c r="M4" s="90"/>
      <c r="N4" s="90"/>
      <c r="O4" s="90"/>
      <c r="P4" s="90"/>
    </row>
    <row r="5" spans="1:21" ht="18" x14ac:dyDescent="0.2">
      <c r="A5" s="59"/>
      <c r="B5" s="73" t="s">
        <v>7</v>
      </c>
      <c r="C5" s="74">
        <f ca="1">IF($D$1&gt;0,VLOOKUP($D$1,MANSCHAFTSMELDUNG,3,0),)</f>
        <v>0</v>
      </c>
      <c r="D5" s="74"/>
      <c r="E5" s="71"/>
      <c r="F5" s="36"/>
      <c r="G5" s="88"/>
      <c r="H5" s="88"/>
      <c r="I5" s="88"/>
      <c r="J5" s="88"/>
      <c r="K5" s="88"/>
      <c r="L5" s="87"/>
      <c r="M5" s="87"/>
      <c r="N5" s="87"/>
      <c r="O5" s="87"/>
      <c r="P5" s="87"/>
    </row>
    <row r="6" spans="1:21" ht="14.25" x14ac:dyDescent="0.2">
      <c r="A6" s="59"/>
      <c r="B6" s="73"/>
      <c r="C6" s="75" t="s">
        <v>81</v>
      </c>
      <c r="D6" s="75" t="s">
        <v>71</v>
      </c>
      <c r="E6" s="75" t="s">
        <v>119</v>
      </c>
      <c r="F6" s="36"/>
      <c r="G6" s="88"/>
      <c r="H6" s="88"/>
      <c r="I6" s="88"/>
      <c r="J6" s="88"/>
      <c r="K6" s="88"/>
      <c r="L6" s="87"/>
      <c r="M6" s="87"/>
      <c r="N6" s="87"/>
      <c r="O6" s="87"/>
      <c r="P6" s="87"/>
    </row>
    <row r="7" spans="1:21" ht="18" x14ac:dyDescent="0.2">
      <c r="A7" s="59"/>
      <c r="B7" s="69" t="s">
        <v>149</v>
      </c>
      <c r="C7" s="76">
        <f ca="1">IF($D$1&gt;0,VLOOKUP($D$1,MANSCHAFTSMELDUNG,4,0),)</f>
        <v>0</v>
      </c>
      <c r="D7" s="77">
        <f ca="1">IF($D$1&gt;0,VLOOKUP($D$1,MANSCHAFTSMELDUNG,5,0),)</f>
        <v>0</v>
      </c>
      <c r="E7" s="78">
        <f ca="1">IF($D$1&gt;0,VLOOKUP($D$1,MANSCHAFTSMELDUNG,6,0),)</f>
        <v>0</v>
      </c>
      <c r="F7" s="36"/>
      <c r="G7" s="88"/>
      <c r="H7" s="88"/>
      <c r="I7" s="88"/>
      <c r="J7" s="88"/>
      <c r="K7" s="88"/>
      <c r="L7" s="87"/>
      <c r="M7" s="87"/>
      <c r="N7" s="87"/>
      <c r="O7" s="87"/>
      <c r="P7" s="87"/>
    </row>
    <row r="8" spans="1:21" ht="18.95" customHeight="1" x14ac:dyDescent="0.2">
      <c r="A8" s="36"/>
      <c r="B8" s="69" t="s">
        <v>150</v>
      </c>
      <c r="C8" s="76">
        <f ca="1">IF($D$1&gt;0,VLOOKUP($D$1,MANSCHAFTSMELDUNG,7,0),)</f>
        <v>0</v>
      </c>
      <c r="D8" s="77">
        <f ca="1">IF($D$1&gt;0,VLOOKUP($D$1,MANSCHAFTSMELDUNG,8,0),)</f>
        <v>0</v>
      </c>
      <c r="E8" s="78">
        <f ca="1">IF($D$1&gt;0,VLOOKUP($D$1,MANSCHAFTSMELDUNG,9,0),)</f>
        <v>0</v>
      </c>
      <c r="F8" s="36"/>
      <c r="G8" s="88"/>
      <c r="H8" s="88"/>
      <c r="I8" s="88"/>
      <c r="J8" s="88"/>
      <c r="K8" s="88"/>
      <c r="L8" s="87"/>
      <c r="M8" s="87"/>
      <c r="N8" s="87"/>
      <c r="O8" s="87"/>
      <c r="P8" s="87"/>
    </row>
    <row r="9" spans="1:21" ht="18.95" customHeight="1" x14ac:dyDescent="0.2">
      <c r="A9" s="36"/>
      <c r="B9" s="69" t="s">
        <v>151</v>
      </c>
      <c r="C9" s="76">
        <f ca="1">IF($D$1&gt;0,VLOOKUP($D$1,MANSCHAFTSMELDUNG,10,0),)</f>
        <v>0</v>
      </c>
      <c r="D9" s="77">
        <f ca="1">IF($D$1&gt;0,VLOOKUP($D$1,MANSCHAFTSMELDUNG,11,0),)</f>
        <v>0</v>
      </c>
      <c r="E9" s="78">
        <f ca="1">IF($D$1&gt;0,VLOOKUP($D$1,MANSCHAFTSMELDUNG,12,0),)</f>
        <v>0</v>
      </c>
      <c r="F9" s="36"/>
      <c r="G9" s="88"/>
      <c r="H9" s="88"/>
      <c r="I9" s="88"/>
      <c r="J9" s="88"/>
      <c r="K9" s="88"/>
      <c r="L9" s="87"/>
      <c r="M9" s="87"/>
      <c r="N9" s="87"/>
      <c r="O9" s="87"/>
      <c r="P9" s="87"/>
    </row>
    <row r="10" spans="1:21" ht="15" customHeight="1" thickBot="1" x14ac:dyDescent="0.25">
      <c r="A10" s="36"/>
      <c r="B10" s="36"/>
      <c r="C10" s="36"/>
      <c r="D10" s="36"/>
      <c r="E10" s="36"/>
      <c r="F10" s="36"/>
      <c r="G10" s="87"/>
      <c r="H10" s="87"/>
      <c r="I10" s="87"/>
      <c r="J10" s="87"/>
      <c r="K10" s="87"/>
      <c r="L10" s="87"/>
      <c r="M10" s="87"/>
      <c r="N10" s="87"/>
      <c r="O10" s="87"/>
      <c r="P10" s="87"/>
    </row>
    <row r="11" spans="1:21" ht="29.45" customHeight="1" thickTop="1" x14ac:dyDescent="0.2">
      <c r="A11" s="36"/>
      <c r="B11" s="142" t="s">
        <v>159</v>
      </c>
      <c r="C11" s="143"/>
      <c r="D11" s="143"/>
      <c r="E11" s="36"/>
      <c r="F11" s="36"/>
      <c r="G11" s="87"/>
      <c r="H11" s="91" t="s">
        <v>112</v>
      </c>
      <c r="I11" s="92"/>
      <c r="J11" s="93"/>
      <c r="K11" s="94" t="s">
        <v>106</v>
      </c>
      <c r="L11" s="92"/>
      <c r="M11" s="93"/>
      <c r="N11" s="91" t="s">
        <v>107</v>
      </c>
      <c r="O11" s="92"/>
      <c r="P11" s="93"/>
    </row>
    <row r="12" spans="1:21" ht="34.5" customHeight="1" x14ac:dyDescent="0.2">
      <c r="A12" s="5" t="s">
        <v>9</v>
      </c>
      <c r="B12" s="7" t="s">
        <v>84</v>
      </c>
      <c r="C12" s="7" t="s">
        <v>85</v>
      </c>
      <c r="D12" s="7" t="s">
        <v>111</v>
      </c>
      <c r="E12" s="2" t="s">
        <v>115</v>
      </c>
      <c r="F12" s="2" t="s">
        <v>24</v>
      </c>
      <c r="G12" s="58" t="s">
        <v>80</v>
      </c>
      <c r="H12" s="49" t="s">
        <v>116</v>
      </c>
      <c r="I12" s="2" t="s">
        <v>126</v>
      </c>
      <c r="J12" s="50" t="s">
        <v>122</v>
      </c>
      <c r="K12" s="49" t="s">
        <v>117</v>
      </c>
      <c r="L12" s="2" t="s">
        <v>123</v>
      </c>
      <c r="M12" s="50" t="s">
        <v>127</v>
      </c>
      <c r="N12" s="49" t="s">
        <v>118</v>
      </c>
      <c r="O12" s="2" t="s">
        <v>125</v>
      </c>
      <c r="P12" s="50" t="s">
        <v>124</v>
      </c>
      <c r="Q12" s="110" t="s">
        <v>0</v>
      </c>
      <c r="R12" s="111" t="s">
        <v>72</v>
      </c>
      <c r="S12" s="111" t="s">
        <v>79</v>
      </c>
      <c r="T12" s="111" t="s">
        <v>8</v>
      </c>
      <c r="U12" s="108" t="s">
        <v>121</v>
      </c>
    </row>
    <row r="13" spans="1:21" ht="18.95" customHeight="1" x14ac:dyDescent="0.2">
      <c r="A13" s="10">
        <v>1</v>
      </c>
      <c r="B13" s="41"/>
      <c r="C13" s="41"/>
      <c r="D13" s="41"/>
      <c r="E13" s="38"/>
      <c r="F13" s="44"/>
      <c r="G13" s="66">
        <f>IF($B13&gt;0,$C$4,)</f>
        <v>0</v>
      </c>
      <c r="H13" s="67">
        <f t="shared" ref="H13:H37" si="0">IF($B13&gt;0,$C$7,)</f>
        <v>0</v>
      </c>
      <c r="I13" s="68">
        <f t="shared" ref="I13:I37" si="1">IF($B13&gt;0,$D$7,)</f>
        <v>0</v>
      </c>
      <c r="J13" s="67">
        <f t="shared" ref="J13:J37" si="2">IF($B13&gt;0,$E$7,)</f>
        <v>0</v>
      </c>
      <c r="K13" s="67">
        <f t="shared" ref="K13:K37" si="3">IF($B13&gt;0,$C$8,)</f>
        <v>0</v>
      </c>
      <c r="L13" s="68">
        <f t="shared" ref="L13:L37" si="4">IF($B13&gt;0,$D$8,)</f>
        <v>0</v>
      </c>
      <c r="M13" s="67">
        <f t="shared" ref="M13:M37" si="5">IF($B13&gt;0,$E$8,)</f>
        <v>0</v>
      </c>
      <c r="N13" s="67">
        <f t="shared" ref="N13:N37" si="6">IF($B13&gt;0,$C$9,)</f>
        <v>0</v>
      </c>
      <c r="O13" s="68">
        <f t="shared" ref="O13:O37" si="7">IF($B13&gt;0,$D$9,)</f>
        <v>0</v>
      </c>
      <c r="P13" s="67">
        <f t="shared" ref="P13:P37" si="8">IF($B13&gt;0,$E$9,)</f>
        <v>0</v>
      </c>
      <c r="Q13" s="18">
        <f>IF($B13&gt;0,$C$2,)</f>
        <v>0</v>
      </c>
      <c r="R13" s="21">
        <f>IF($B13&gt;0,$C$3,)</f>
        <v>0</v>
      </c>
      <c r="S13" s="35">
        <f t="shared" ref="S13:S37" si="9">IF(B13&gt;0,"M",)</f>
        <v>0</v>
      </c>
      <c r="T13" s="30">
        <f t="shared" ref="T13:T37" si="10">IF($B13&gt;0,$C$5,)</f>
        <v>0</v>
      </c>
      <c r="U13" s="109">
        <f t="shared" ref="U13:U37" si="11">IF(B13&gt;0,CONCATENATE(R13," ",$D$1),)</f>
        <v>0</v>
      </c>
    </row>
    <row r="14" spans="1:21" ht="18.95" customHeight="1" x14ac:dyDescent="0.2">
      <c r="A14" s="10">
        <v>2</v>
      </c>
      <c r="B14" s="41"/>
      <c r="C14" s="9"/>
      <c r="D14" s="9"/>
      <c r="E14" s="38"/>
      <c r="F14" s="44"/>
      <c r="G14" s="66">
        <f t="shared" ref="G14:G37" si="12">IF($B14&gt;0,$C$4,)</f>
        <v>0</v>
      </c>
      <c r="H14" s="67">
        <f t="shared" si="0"/>
        <v>0</v>
      </c>
      <c r="I14" s="68">
        <f t="shared" si="1"/>
        <v>0</v>
      </c>
      <c r="J14" s="67">
        <f t="shared" si="2"/>
        <v>0</v>
      </c>
      <c r="K14" s="67">
        <f t="shared" si="3"/>
        <v>0</v>
      </c>
      <c r="L14" s="68">
        <f t="shared" si="4"/>
        <v>0</v>
      </c>
      <c r="M14" s="67">
        <f t="shared" si="5"/>
        <v>0</v>
      </c>
      <c r="N14" s="67">
        <f t="shared" si="6"/>
        <v>0</v>
      </c>
      <c r="O14" s="68">
        <f t="shared" si="7"/>
        <v>0</v>
      </c>
      <c r="P14" s="67">
        <f t="shared" si="8"/>
        <v>0</v>
      </c>
      <c r="Q14" s="18">
        <f t="shared" ref="Q14:Q37" si="13">IF($B14&gt;0,$C$2,)</f>
        <v>0</v>
      </c>
      <c r="R14" s="21">
        <f t="shared" ref="R14:R37" si="14">IF($B14&gt;0,$C$3,)</f>
        <v>0</v>
      </c>
      <c r="S14" s="35">
        <f t="shared" si="9"/>
        <v>0</v>
      </c>
      <c r="T14" s="17">
        <f t="shared" si="10"/>
        <v>0</v>
      </c>
      <c r="U14" s="109">
        <f t="shared" si="11"/>
        <v>0</v>
      </c>
    </row>
    <row r="15" spans="1:21" ht="18.95" customHeight="1" x14ac:dyDescent="0.2">
      <c r="A15" s="10">
        <v>3</v>
      </c>
      <c r="B15" s="41"/>
      <c r="C15" s="9"/>
      <c r="D15" s="9"/>
      <c r="E15" s="38"/>
      <c r="F15" s="44"/>
      <c r="G15" s="66">
        <f t="shared" si="12"/>
        <v>0</v>
      </c>
      <c r="H15" s="67">
        <f t="shared" si="0"/>
        <v>0</v>
      </c>
      <c r="I15" s="68">
        <f t="shared" si="1"/>
        <v>0</v>
      </c>
      <c r="J15" s="67">
        <f t="shared" si="2"/>
        <v>0</v>
      </c>
      <c r="K15" s="67">
        <f t="shared" si="3"/>
        <v>0</v>
      </c>
      <c r="L15" s="68">
        <f t="shared" si="4"/>
        <v>0</v>
      </c>
      <c r="M15" s="67">
        <f t="shared" si="5"/>
        <v>0</v>
      </c>
      <c r="N15" s="67">
        <f t="shared" si="6"/>
        <v>0</v>
      </c>
      <c r="O15" s="68">
        <f t="shared" si="7"/>
        <v>0</v>
      </c>
      <c r="P15" s="67">
        <f t="shared" si="8"/>
        <v>0</v>
      </c>
      <c r="Q15" s="18">
        <f t="shared" si="13"/>
        <v>0</v>
      </c>
      <c r="R15" s="21">
        <f t="shared" si="14"/>
        <v>0</v>
      </c>
      <c r="S15" s="35">
        <f t="shared" si="9"/>
        <v>0</v>
      </c>
      <c r="T15" s="17">
        <f t="shared" si="10"/>
        <v>0</v>
      </c>
      <c r="U15" s="109">
        <f t="shared" si="11"/>
        <v>0</v>
      </c>
    </row>
    <row r="16" spans="1:21" ht="18.95" customHeight="1" x14ac:dyDescent="0.2">
      <c r="A16" s="10">
        <v>4</v>
      </c>
      <c r="B16" s="41"/>
      <c r="C16" s="9"/>
      <c r="D16" s="9"/>
      <c r="E16" s="38"/>
      <c r="F16" s="44"/>
      <c r="G16" s="66">
        <f t="shared" si="12"/>
        <v>0</v>
      </c>
      <c r="H16" s="67">
        <f t="shared" si="0"/>
        <v>0</v>
      </c>
      <c r="I16" s="68">
        <f t="shared" si="1"/>
        <v>0</v>
      </c>
      <c r="J16" s="67">
        <f t="shared" si="2"/>
        <v>0</v>
      </c>
      <c r="K16" s="67">
        <f t="shared" si="3"/>
        <v>0</v>
      </c>
      <c r="L16" s="68">
        <f t="shared" si="4"/>
        <v>0</v>
      </c>
      <c r="M16" s="67">
        <f t="shared" si="5"/>
        <v>0</v>
      </c>
      <c r="N16" s="67">
        <f t="shared" si="6"/>
        <v>0</v>
      </c>
      <c r="O16" s="68">
        <f t="shared" si="7"/>
        <v>0</v>
      </c>
      <c r="P16" s="67">
        <f t="shared" si="8"/>
        <v>0</v>
      </c>
      <c r="Q16" s="18">
        <f t="shared" si="13"/>
        <v>0</v>
      </c>
      <c r="R16" s="21">
        <f t="shared" si="14"/>
        <v>0</v>
      </c>
      <c r="S16" s="35">
        <f t="shared" si="9"/>
        <v>0</v>
      </c>
      <c r="T16" s="17">
        <f t="shared" si="10"/>
        <v>0</v>
      </c>
      <c r="U16" s="109">
        <f t="shared" si="11"/>
        <v>0</v>
      </c>
    </row>
    <row r="17" spans="1:21" ht="18.95" customHeight="1" x14ac:dyDescent="0.2">
      <c r="A17" s="10">
        <v>5</v>
      </c>
      <c r="B17" s="41"/>
      <c r="C17" s="9"/>
      <c r="D17" s="9"/>
      <c r="E17" s="38"/>
      <c r="F17" s="44"/>
      <c r="G17" s="66">
        <f t="shared" si="12"/>
        <v>0</v>
      </c>
      <c r="H17" s="67">
        <f t="shared" si="0"/>
        <v>0</v>
      </c>
      <c r="I17" s="68">
        <f t="shared" si="1"/>
        <v>0</v>
      </c>
      <c r="J17" s="67">
        <f t="shared" si="2"/>
        <v>0</v>
      </c>
      <c r="K17" s="67">
        <f t="shared" si="3"/>
        <v>0</v>
      </c>
      <c r="L17" s="68">
        <f t="shared" si="4"/>
        <v>0</v>
      </c>
      <c r="M17" s="67">
        <f t="shared" si="5"/>
        <v>0</v>
      </c>
      <c r="N17" s="67">
        <f t="shared" si="6"/>
        <v>0</v>
      </c>
      <c r="O17" s="68">
        <f t="shared" si="7"/>
        <v>0</v>
      </c>
      <c r="P17" s="67">
        <f t="shared" si="8"/>
        <v>0</v>
      </c>
      <c r="Q17" s="18">
        <f t="shared" si="13"/>
        <v>0</v>
      </c>
      <c r="R17" s="21">
        <f t="shared" si="14"/>
        <v>0</v>
      </c>
      <c r="S17" s="35">
        <f t="shared" si="9"/>
        <v>0</v>
      </c>
      <c r="T17" s="17">
        <f t="shared" si="10"/>
        <v>0</v>
      </c>
      <c r="U17" s="109">
        <f t="shared" si="11"/>
        <v>0</v>
      </c>
    </row>
    <row r="18" spans="1:21" ht="18.95" customHeight="1" x14ac:dyDescent="0.2">
      <c r="A18" s="10">
        <v>6</v>
      </c>
      <c r="B18" s="41"/>
      <c r="C18" s="9"/>
      <c r="D18" s="9"/>
      <c r="E18" s="38"/>
      <c r="F18" s="44"/>
      <c r="G18" s="66">
        <f t="shared" si="12"/>
        <v>0</v>
      </c>
      <c r="H18" s="67">
        <f t="shared" si="0"/>
        <v>0</v>
      </c>
      <c r="I18" s="68">
        <f t="shared" si="1"/>
        <v>0</v>
      </c>
      <c r="J18" s="67">
        <f t="shared" si="2"/>
        <v>0</v>
      </c>
      <c r="K18" s="67">
        <f t="shared" si="3"/>
        <v>0</v>
      </c>
      <c r="L18" s="68">
        <f t="shared" si="4"/>
        <v>0</v>
      </c>
      <c r="M18" s="67">
        <f t="shared" si="5"/>
        <v>0</v>
      </c>
      <c r="N18" s="67">
        <f t="shared" si="6"/>
        <v>0</v>
      </c>
      <c r="O18" s="68">
        <f t="shared" si="7"/>
        <v>0</v>
      </c>
      <c r="P18" s="67">
        <f t="shared" si="8"/>
        <v>0</v>
      </c>
      <c r="Q18" s="18">
        <f t="shared" si="13"/>
        <v>0</v>
      </c>
      <c r="R18" s="21">
        <f t="shared" si="14"/>
        <v>0</v>
      </c>
      <c r="S18" s="35">
        <f t="shared" si="9"/>
        <v>0</v>
      </c>
      <c r="T18" s="17">
        <f t="shared" si="10"/>
        <v>0</v>
      </c>
      <c r="U18" s="109">
        <f t="shared" si="11"/>
        <v>0</v>
      </c>
    </row>
    <row r="19" spans="1:21" ht="18.95" customHeight="1" x14ac:dyDescent="0.2">
      <c r="A19" s="10">
        <v>7</v>
      </c>
      <c r="B19" s="41"/>
      <c r="C19" s="9"/>
      <c r="D19" s="9"/>
      <c r="E19" s="38"/>
      <c r="F19" s="44"/>
      <c r="G19" s="66">
        <f t="shared" si="12"/>
        <v>0</v>
      </c>
      <c r="H19" s="67">
        <f t="shared" si="0"/>
        <v>0</v>
      </c>
      <c r="I19" s="68">
        <f t="shared" si="1"/>
        <v>0</v>
      </c>
      <c r="J19" s="67">
        <f t="shared" si="2"/>
        <v>0</v>
      </c>
      <c r="K19" s="67">
        <f t="shared" si="3"/>
        <v>0</v>
      </c>
      <c r="L19" s="68">
        <f t="shared" si="4"/>
        <v>0</v>
      </c>
      <c r="M19" s="67">
        <f t="shared" si="5"/>
        <v>0</v>
      </c>
      <c r="N19" s="67">
        <f t="shared" si="6"/>
        <v>0</v>
      </c>
      <c r="O19" s="68">
        <f t="shared" si="7"/>
        <v>0</v>
      </c>
      <c r="P19" s="67">
        <f t="shared" si="8"/>
        <v>0</v>
      </c>
      <c r="Q19" s="18">
        <f t="shared" si="13"/>
        <v>0</v>
      </c>
      <c r="R19" s="21">
        <f t="shared" si="14"/>
        <v>0</v>
      </c>
      <c r="S19" s="35">
        <f t="shared" si="9"/>
        <v>0</v>
      </c>
      <c r="T19" s="17">
        <f t="shared" si="10"/>
        <v>0</v>
      </c>
      <c r="U19" s="109">
        <f t="shared" si="11"/>
        <v>0</v>
      </c>
    </row>
    <row r="20" spans="1:21" ht="18.95" customHeight="1" x14ac:dyDescent="0.2">
      <c r="A20" s="10">
        <v>8</v>
      </c>
      <c r="B20" s="41"/>
      <c r="C20" s="9"/>
      <c r="D20" s="9"/>
      <c r="E20" s="38"/>
      <c r="F20" s="44"/>
      <c r="G20" s="66">
        <f t="shared" si="12"/>
        <v>0</v>
      </c>
      <c r="H20" s="67">
        <f t="shared" si="0"/>
        <v>0</v>
      </c>
      <c r="I20" s="68">
        <f t="shared" si="1"/>
        <v>0</v>
      </c>
      <c r="J20" s="67">
        <f t="shared" si="2"/>
        <v>0</v>
      </c>
      <c r="K20" s="67">
        <f t="shared" si="3"/>
        <v>0</v>
      </c>
      <c r="L20" s="68">
        <f t="shared" si="4"/>
        <v>0</v>
      </c>
      <c r="M20" s="67">
        <f t="shared" si="5"/>
        <v>0</v>
      </c>
      <c r="N20" s="67">
        <f t="shared" si="6"/>
        <v>0</v>
      </c>
      <c r="O20" s="68">
        <f t="shared" si="7"/>
        <v>0</v>
      </c>
      <c r="P20" s="67">
        <f t="shared" si="8"/>
        <v>0</v>
      </c>
      <c r="Q20" s="18">
        <f t="shared" si="13"/>
        <v>0</v>
      </c>
      <c r="R20" s="21">
        <f t="shared" si="14"/>
        <v>0</v>
      </c>
      <c r="S20" s="35">
        <f t="shared" si="9"/>
        <v>0</v>
      </c>
      <c r="T20" s="17">
        <f t="shared" si="10"/>
        <v>0</v>
      </c>
      <c r="U20" s="109">
        <f t="shared" si="11"/>
        <v>0</v>
      </c>
    </row>
    <row r="21" spans="1:21" ht="18.95" customHeight="1" x14ac:dyDescent="0.2">
      <c r="A21" s="10">
        <v>9</v>
      </c>
      <c r="B21" s="41"/>
      <c r="C21" s="9"/>
      <c r="D21" s="9"/>
      <c r="E21" s="38"/>
      <c r="F21" s="44"/>
      <c r="G21" s="66">
        <f t="shared" si="12"/>
        <v>0</v>
      </c>
      <c r="H21" s="67">
        <f t="shared" si="0"/>
        <v>0</v>
      </c>
      <c r="I21" s="68">
        <f t="shared" si="1"/>
        <v>0</v>
      </c>
      <c r="J21" s="67">
        <f t="shared" si="2"/>
        <v>0</v>
      </c>
      <c r="K21" s="67">
        <f t="shared" si="3"/>
        <v>0</v>
      </c>
      <c r="L21" s="68">
        <f t="shared" si="4"/>
        <v>0</v>
      </c>
      <c r="M21" s="67">
        <f t="shared" si="5"/>
        <v>0</v>
      </c>
      <c r="N21" s="67">
        <f t="shared" si="6"/>
        <v>0</v>
      </c>
      <c r="O21" s="68">
        <f t="shared" si="7"/>
        <v>0</v>
      </c>
      <c r="P21" s="67">
        <f t="shared" si="8"/>
        <v>0</v>
      </c>
      <c r="Q21" s="18">
        <f t="shared" si="13"/>
        <v>0</v>
      </c>
      <c r="R21" s="21">
        <f t="shared" si="14"/>
        <v>0</v>
      </c>
      <c r="S21" s="35">
        <f t="shared" si="9"/>
        <v>0</v>
      </c>
      <c r="T21" s="17">
        <f t="shared" si="10"/>
        <v>0</v>
      </c>
      <c r="U21" s="109">
        <f t="shared" si="11"/>
        <v>0</v>
      </c>
    </row>
    <row r="22" spans="1:21" ht="18.95" customHeight="1" x14ac:dyDescent="0.2">
      <c r="A22" s="10">
        <v>10</v>
      </c>
      <c r="B22" s="41"/>
      <c r="C22" s="9"/>
      <c r="D22" s="9"/>
      <c r="E22" s="38"/>
      <c r="F22" s="44"/>
      <c r="G22" s="66">
        <f t="shared" si="12"/>
        <v>0</v>
      </c>
      <c r="H22" s="67">
        <f t="shared" si="0"/>
        <v>0</v>
      </c>
      <c r="I22" s="68">
        <f t="shared" si="1"/>
        <v>0</v>
      </c>
      <c r="J22" s="67">
        <f t="shared" si="2"/>
        <v>0</v>
      </c>
      <c r="K22" s="67">
        <f t="shared" si="3"/>
        <v>0</v>
      </c>
      <c r="L22" s="68">
        <f t="shared" si="4"/>
        <v>0</v>
      </c>
      <c r="M22" s="67">
        <f t="shared" si="5"/>
        <v>0</v>
      </c>
      <c r="N22" s="67">
        <f t="shared" si="6"/>
        <v>0</v>
      </c>
      <c r="O22" s="68">
        <f t="shared" si="7"/>
        <v>0</v>
      </c>
      <c r="P22" s="67">
        <f t="shared" si="8"/>
        <v>0</v>
      </c>
      <c r="Q22" s="18">
        <f t="shared" si="13"/>
        <v>0</v>
      </c>
      <c r="R22" s="21">
        <f t="shared" si="14"/>
        <v>0</v>
      </c>
      <c r="S22" s="35">
        <f t="shared" si="9"/>
        <v>0</v>
      </c>
      <c r="T22" s="17">
        <f t="shared" si="10"/>
        <v>0</v>
      </c>
      <c r="U22" s="109">
        <f t="shared" si="11"/>
        <v>0</v>
      </c>
    </row>
    <row r="23" spans="1:21" ht="18.95" customHeight="1" x14ac:dyDescent="0.2">
      <c r="A23" s="10">
        <v>11</v>
      </c>
      <c r="B23" s="41"/>
      <c r="C23" s="9"/>
      <c r="D23" s="9"/>
      <c r="E23" s="38"/>
      <c r="F23" s="44"/>
      <c r="G23" s="66">
        <f t="shared" si="12"/>
        <v>0</v>
      </c>
      <c r="H23" s="67">
        <f t="shared" si="0"/>
        <v>0</v>
      </c>
      <c r="I23" s="68">
        <f t="shared" si="1"/>
        <v>0</v>
      </c>
      <c r="J23" s="67">
        <f t="shared" si="2"/>
        <v>0</v>
      </c>
      <c r="K23" s="67">
        <f t="shared" si="3"/>
        <v>0</v>
      </c>
      <c r="L23" s="68">
        <f t="shared" si="4"/>
        <v>0</v>
      </c>
      <c r="M23" s="67">
        <f t="shared" si="5"/>
        <v>0</v>
      </c>
      <c r="N23" s="67">
        <f t="shared" si="6"/>
        <v>0</v>
      </c>
      <c r="O23" s="68">
        <f t="shared" si="7"/>
        <v>0</v>
      </c>
      <c r="P23" s="67">
        <f t="shared" si="8"/>
        <v>0</v>
      </c>
      <c r="Q23" s="18">
        <f t="shared" si="13"/>
        <v>0</v>
      </c>
      <c r="R23" s="21">
        <f t="shared" si="14"/>
        <v>0</v>
      </c>
      <c r="S23" s="35">
        <f t="shared" si="9"/>
        <v>0</v>
      </c>
      <c r="T23" s="17">
        <f t="shared" si="10"/>
        <v>0</v>
      </c>
      <c r="U23" s="109">
        <f t="shared" si="11"/>
        <v>0</v>
      </c>
    </row>
    <row r="24" spans="1:21" ht="18.95" customHeight="1" x14ac:dyDescent="0.2">
      <c r="A24" s="10">
        <v>12</v>
      </c>
      <c r="B24" s="41"/>
      <c r="C24" s="9"/>
      <c r="D24" s="9"/>
      <c r="E24" s="38"/>
      <c r="F24" s="44"/>
      <c r="G24" s="66">
        <f t="shared" si="12"/>
        <v>0</v>
      </c>
      <c r="H24" s="67">
        <f t="shared" si="0"/>
        <v>0</v>
      </c>
      <c r="I24" s="68">
        <f t="shared" si="1"/>
        <v>0</v>
      </c>
      <c r="J24" s="67">
        <f t="shared" si="2"/>
        <v>0</v>
      </c>
      <c r="K24" s="67">
        <f t="shared" si="3"/>
        <v>0</v>
      </c>
      <c r="L24" s="68">
        <f t="shared" si="4"/>
        <v>0</v>
      </c>
      <c r="M24" s="67">
        <f t="shared" si="5"/>
        <v>0</v>
      </c>
      <c r="N24" s="67">
        <f t="shared" si="6"/>
        <v>0</v>
      </c>
      <c r="O24" s="68">
        <f t="shared" si="7"/>
        <v>0</v>
      </c>
      <c r="P24" s="67">
        <f t="shared" si="8"/>
        <v>0</v>
      </c>
      <c r="Q24" s="18">
        <f t="shared" si="13"/>
        <v>0</v>
      </c>
      <c r="R24" s="21">
        <f t="shared" si="14"/>
        <v>0</v>
      </c>
      <c r="S24" s="35">
        <f t="shared" si="9"/>
        <v>0</v>
      </c>
      <c r="T24" s="17">
        <f t="shared" si="10"/>
        <v>0</v>
      </c>
      <c r="U24" s="109">
        <f t="shared" si="11"/>
        <v>0</v>
      </c>
    </row>
    <row r="25" spans="1:21" ht="18.95" customHeight="1" x14ac:dyDescent="0.2">
      <c r="A25" s="10">
        <v>13</v>
      </c>
      <c r="B25" s="41"/>
      <c r="C25" s="9"/>
      <c r="D25" s="9"/>
      <c r="E25" s="38"/>
      <c r="F25" s="44"/>
      <c r="G25" s="66">
        <f t="shared" si="12"/>
        <v>0</v>
      </c>
      <c r="H25" s="67">
        <f t="shared" si="0"/>
        <v>0</v>
      </c>
      <c r="I25" s="68">
        <f t="shared" si="1"/>
        <v>0</v>
      </c>
      <c r="J25" s="67">
        <f t="shared" si="2"/>
        <v>0</v>
      </c>
      <c r="K25" s="67">
        <f t="shared" si="3"/>
        <v>0</v>
      </c>
      <c r="L25" s="68">
        <f t="shared" si="4"/>
        <v>0</v>
      </c>
      <c r="M25" s="67">
        <f t="shared" si="5"/>
        <v>0</v>
      </c>
      <c r="N25" s="67">
        <f t="shared" si="6"/>
        <v>0</v>
      </c>
      <c r="O25" s="68">
        <f t="shared" si="7"/>
        <v>0</v>
      </c>
      <c r="P25" s="67">
        <f t="shared" si="8"/>
        <v>0</v>
      </c>
      <c r="Q25" s="18">
        <f t="shared" si="13"/>
        <v>0</v>
      </c>
      <c r="R25" s="21">
        <f t="shared" si="14"/>
        <v>0</v>
      </c>
      <c r="S25" s="35">
        <f t="shared" si="9"/>
        <v>0</v>
      </c>
      <c r="T25" s="17">
        <f t="shared" si="10"/>
        <v>0</v>
      </c>
      <c r="U25" s="109">
        <f t="shared" si="11"/>
        <v>0</v>
      </c>
    </row>
    <row r="26" spans="1:21" ht="18.95" customHeight="1" x14ac:dyDescent="0.2">
      <c r="A26" s="10">
        <v>14</v>
      </c>
      <c r="B26" s="41"/>
      <c r="C26" s="9"/>
      <c r="D26" s="9"/>
      <c r="E26" s="38"/>
      <c r="F26" s="44"/>
      <c r="G26" s="66">
        <f t="shared" si="12"/>
        <v>0</v>
      </c>
      <c r="H26" s="67">
        <f t="shared" si="0"/>
        <v>0</v>
      </c>
      <c r="I26" s="68">
        <f t="shared" si="1"/>
        <v>0</v>
      </c>
      <c r="J26" s="67">
        <f t="shared" si="2"/>
        <v>0</v>
      </c>
      <c r="K26" s="67">
        <f t="shared" si="3"/>
        <v>0</v>
      </c>
      <c r="L26" s="68">
        <f t="shared" si="4"/>
        <v>0</v>
      </c>
      <c r="M26" s="67">
        <f t="shared" si="5"/>
        <v>0</v>
      </c>
      <c r="N26" s="67">
        <f t="shared" si="6"/>
        <v>0</v>
      </c>
      <c r="O26" s="68">
        <f t="shared" si="7"/>
        <v>0</v>
      </c>
      <c r="P26" s="67">
        <f t="shared" si="8"/>
        <v>0</v>
      </c>
      <c r="Q26" s="18">
        <f t="shared" si="13"/>
        <v>0</v>
      </c>
      <c r="R26" s="21">
        <f t="shared" si="14"/>
        <v>0</v>
      </c>
      <c r="S26" s="35">
        <f t="shared" si="9"/>
        <v>0</v>
      </c>
      <c r="T26" s="17">
        <f t="shared" si="10"/>
        <v>0</v>
      </c>
      <c r="U26" s="109">
        <f t="shared" si="11"/>
        <v>0</v>
      </c>
    </row>
    <row r="27" spans="1:21" ht="18.95" customHeight="1" x14ac:dyDescent="0.2">
      <c r="A27" s="10">
        <v>15</v>
      </c>
      <c r="B27" s="41"/>
      <c r="C27" s="9"/>
      <c r="D27" s="9"/>
      <c r="E27" s="38"/>
      <c r="F27" s="44"/>
      <c r="G27" s="66">
        <f t="shared" si="12"/>
        <v>0</v>
      </c>
      <c r="H27" s="67">
        <f t="shared" si="0"/>
        <v>0</v>
      </c>
      <c r="I27" s="68">
        <f t="shared" si="1"/>
        <v>0</v>
      </c>
      <c r="J27" s="67">
        <f t="shared" si="2"/>
        <v>0</v>
      </c>
      <c r="K27" s="67">
        <f t="shared" si="3"/>
        <v>0</v>
      </c>
      <c r="L27" s="68">
        <f t="shared" si="4"/>
        <v>0</v>
      </c>
      <c r="M27" s="67">
        <f t="shared" si="5"/>
        <v>0</v>
      </c>
      <c r="N27" s="67">
        <f t="shared" si="6"/>
        <v>0</v>
      </c>
      <c r="O27" s="68">
        <f t="shared" si="7"/>
        <v>0</v>
      </c>
      <c r="P27" s="67">
        <f t="shared" si="8"/>
        <v>0</v>
      </c>
      <c r="Q27" s="18">
        <f t="shared" si="13"/>
        <v>0</v>
      </c>
      <c r="R27" s="21">
        <f t="shared" si="14"/>
        <v>0</v>
      </c>
      <c r="S27" s="35">
        <f t="shared" si="9"/>
        <v>0</v>
      </c>
      <c r="T27" s="17">
        <f t="shared" si="10"/>
        <v>0</v>
      </c>
      <c r="U27" s="109">
        <f t="shared" si="11"/>
        <v>0</v>
      </c>
    </row>
    <row r="28" spans="1:21" ht="18.95" customHeight="1" x14ac:dyDescent="0.2">
      <c r="A28" s="10">
        <v>16</v>
      </c>
      <c r="B28" s="41"/>
      <c r="C28" s="9"/>
      <c r="D28" s="9"/>
      <c r="E28" s="38"/>
      <c r="F28" s="44"/>
      <c r="G28" s="66">
        <f t="shared" si="12"/>
        <v>0</v>
      </c>
      <c r="H28" s="67">
        <f t="shared" si="0"/>
        <v>0</v>
      </c>
      <c r="I28" s="68">
        <f t="shared" si="1"/>
        <v>0</v>
      </c>
      <c r="J28" s="67">
        <f t="shared" si="2"/>
        <v>0</v>
      </c>
      <c r="K28" s="67">
        <f t="shared" si="3"/>
        <v>0</v>
      </c>
      <c r="L28" s="68">
        <f t="shared" si="4"/>
        <v>0</v>
      </c>
      <c r="M28" s="67">
        <f t="shared" si="5"/>
        <v>0</v>
      </c>
      <c r="N28" s="67">
        <f t="shared" si="6"/>
        <v>0</v>
      </c>
      <c r="O28" s="68">
        <f t="shared" si="7"/>
        <v>0</v>
      </c>
      <c r="P28" s="67">
        <f t="shared" si="8"/>
        <v>0</v>
      </c>
      <c r="Q28" s="18">
        <f t="shared" si="13"/>
        <v>0</v>
      </c>
      <c r="R28" s="21">
        <f t="shared" si="14"/>
        <v>0</v>
      </c>
      <c r="S28" s="35">
        <f t="shared" si="9"/>
        <v>0</v>
      </c>
      <c r="T28" s="17">
        <f t="shared" si="10"/>
        <v>0</v>
      </c>
      <c r="U28" s="109">
        <f t="shared" si="11"/>
        <v>0</v>
      </c>
    </row>
    <row r="29" spans="1:21" ht="18.95" customHeight="1" x14ac:dyDescent="0.2">
      <c r="A29" s="10">
        <v>17</v>
      </c>
      <c r="B29" s="41"/>
      <c r="C29" s="9"/>
      <c r="D29" s="9"/>
      <c r="E29" s="38"/>
      <c r="F29" s="44"/>
      <c r="G29" s="66">
        <f t="shared" si="12"/>
        <v>0</v>
      </c>
      <c r="H29" s="67">
        <f t="shared" si="0"/>
        <v>0</v>
      </c>
      <c r="I29" s="68">
        <f t="shared" si="1"/>
        <v>0</v>
      </c>
      <c r="J29" s="67">
        <f t="shared" si="2"/>
        <v>0</v>
      </c>
      <c r="K29" s="67">
        <f t="shared" si="3"/>
        <v>0</v>
      </c>
      <c r="L29" s="68">
        <f t="shared" si="4"/>
        <v>0</v>
      </c>
      <c r="M29" s="67">
        <f t="shared" si="5"/>
        <v>0</v>
      </c>
      <c r="N29" s="67">
        <f t="shared" si="6"/>
        <v>0</v>
      </c>
      <c r="O29" s="68">
        <f t="shared" si="7"/>
        <v>0</v>
      </c>
      <c r="P29" s="67">
        <f t="shared" si="8"/>
        <v>0</v>
      </c>
      <c r="Q29" s="18">
        <f t="shared" si="13"/>
        <v>0</v>
      </c>
      <c r="R29" s="21">
        <f t="shared" si="14"/>
        <v>0</v>
      </c>
      <c r="S29" s="35">
        <f t="shared" si="9"/>
        <v>0</v>
      </c>
      <c r="T29" s="17">
        <f t="shared" si="10"/>
        <v>0</v>
      </c>
      <c r="U29" s="109">
        <f t="shared" si="11"/>
        <v>0</v>
      </c>
    </row>
    <row r="30" spans="1:21" ht="18.95" customHeight="1" x14ac:dyDescent="0.2">
      <c r="A30" s="10">
        <v>18</v>
      </c>
      <c r="B30" s="41"/>
      <c r="C30" s="9"/>
      <c r="D30" s="9"/>
      <c r="E30" s="38"/>
      <c r="F30" s="44"/>
      <c r="G30" s="66">
        <f t="shared" si="12"/>
        <v>0</v>
      </c>
      <c r="H30" s="67">
        <f t="shared" si="0"/>
        <v>0</v>
      </c>
      <c r="I30" s="68">
        <f t="shared" si="1"/>
        <v>0</v>
      </c>
      <c r="J30" s="67">
        <f t="shared" si="2"/>
        <v>0</v>
      </c>
      <c r="K30" s="67">
        <f t="shared" si="3"/>
        <v>0</v>
      </c>
      <c r="L30" s="68">
        <f t="shared" si="4"/>
        <v>0</v>
      </c>
      <c r="M30" s="67">
        <f t="shared" si="5"/>
        <v>0</v>
      </c>
      <c r="N30" s="67">
        <f t="shared" si="6"/>
        <v>0</v>
      </c>
      <c r="O30" s="68">
        <f t="shared" si="7"/>
        <v>0</v>
      </c>
      <c r="P30" s="67">
        <f t="shared" si="8"/>
        <v>0</v>
      </c>
      <c r="Q30" s="18">
        <f t="shared" si="13"/>
        <v>0</v>
      </c>
      <c r="R30" s="21">
        <f t="shared" si="14"/>
        <v>0</v>
      </c>
      <c r="S30" s="35">
        <f t="shared" si="9"/>
        <v>0</v>
      </c>
      <c r="T30" s="17">
        <f t="shared" si="10"/>
        <v>0</v>
      </c>
      <c r="U30" s="109">
        <f t="shared" si="11"/>
        <v>0</v>
      </c>
    </row>
    <row r="31" spans="1:21" ht="18.95" customHeight="1" x14ac:dyDescent="0.2">
      <c r="A31" s="10">
        <v>19</v>
      </c>
      <c r="B31" s="41"/>
      <c r="C31" s="9"/>
      <c r="D31" s="9"/>
      <c r="E31" s="38"/>
      <c r="F31" s="44"/>
      <c r="G31" s="66">
        <f t="shared" si="12"/>
        <v>0</v>
      </c>
      <c r="H31" s="67">
        <f t="shared" si="0"/>
        <v>0</v>
      </c>
      <c r="I31" s="68">
        <f t="shared" si="1"/>
        <v>0</v>
      </c>
      <c r="J31" s="67">
        <f t="shared" si="2"/>
        <v>0</v>
      </c>
      <c r="K31" s="67">
        <f t="shared" si="3"/>
        <v>0</v>
      </c>
      <c r="L31" s="68">
        <f t="shared" si="4"/>
        <v>0</v>
      </c>
      <c r="M31" s="67">
        <f t="shared" si="5"/>
        <v>0</v>
      </c>
      <c r="N31" s="67">
        <f t="shared" si="6"/>
        <v>0</v>
      </c>
      <c r="O31" s="68">
        <f t="shared" si="7"/>
        <v>0</v>
      </c>
      <c r="P31" s="67">
        <f t="shared" si="8"/>
        <v>0</v>
      </c>
      <c r="Q31" s="18">
        <f t="shared" si="13"/>
        <v>0</v>
      </c>
      <c r="R31" s="21">
        <f t="shared" si="14"/>
        <v>0</v>
      </c>
      <c r="S31" s="35">
        <f t="shared" si="9"/>
        <v>0</v>
      </c>
      <c r="T31" s="17">
        <f t="shared" si="10"/>
        <v>0</v>
      </c>
      <c r="U31" s="109">
        <f t="shared" si="11"/>
        <v>0</v>
      </c>
    </row>
    <row r="32" spans="1:21" ht="18.95" customHeight="1" x14ac:dyDescent="0.2">
      <c r="A32" s="10">
        <v>20</v>
      </c>
      <c r="B32" s="41"/>
      <c r="C32" s="9"/>
      <c r="D32" s="9"/>
      <c r="E32" s="38"/>
      <c r="F32" s="44"/>
      <c r="G32" s="66">
        <f t="shared" si="12"/>
        <v>0</v>
      </c>
      <c r="H32" s="67">
        <f t="shared" si="0"/>
        <v>0</v>
      </c>
      <c r="I32" s="68">
        <f t="shared" si="1"/>
        <v>0</v>
      </c>
      <c r="J32" s="67">
        <f t="shared" si="2"/>
        <v>0</v>
      </c>
      <c r="K32" s="67">
        <f t="shared" si="3"/>
        <v>0</v>
      </c>
      <c r="L32" s="68">
        <f t="shared" si="4"/>
        <v>0</v>
      </c>
      <c r="M32" s="67">
        <f t="shared" si="5"/>
        <v>0</v>
      </c>
      <c r="N32" s="67">
        <f t="shared" si="6"/>
        <v>0</v>
      </c>
      <c r="O32" s="68">
        <f t="shared" si="7"/>
        <v>0</v>
      </c>
      <c r="P32" s="67">
        <f t="shared" si="8"/>
        <v>0</v>
      </c>
      <c r="Q32" s="18">
        <f t="shared" si="13"/>
        <v>0</v>
      </c>
      <c r="R32" s="21">
        <f t="shared" si="14"/>
        <v>0</v>
      </c>
      <c r="S32" s="35">
        <f t="shared" si="9"/>
        <v>0</v>
      </c>
      <c r="T32" s="17">
        <f t="shared" si="10"/>
        <v>0</v>
      </c>
      <c r="U32" s="109">
        <f t="shared" si="11"/>
        <v>0</v>
      </c>
    </row>
    <row r="33" spans="1:21" ht="18.95" customHeight="1" x14ac:dyDescent="0.2">
      <c r="A33" s="10">
        <v>21</v>
      </c>
      <c r="B33" s="41"/>
      <c r="C33" s="9"/>
      <c r="D33" s="9"/>
      <c r="E33" s="38"/>
      <c r="F33" s="44"/>
      <c r="G33" s="66">
        <f t="shared" si="12"/>
        <v>0</v>
      </c>
      <c r="H33" s="67">
        <f t="shared" si="0"/>
        <v>0</v>
      </c>
      <c r="I33" s="68">
        <f t="shared" si="1"/>
        <v>0</v>
      </c>
      <c r="J33" s="67">
        <f t="shared" si="2"/>
        <v>0</v>
      </c>
      <c r="K33" s="67">
        <f t="shared" si="3"/>
        <v>0</v>
      </c>
      <c r="L33" s="68">
        <f t="shared" si="4"/>
        <v>0</v>
      </c>
      <c r="M33" s="67">
        <f t="shared" si="5"/>
        <v>0</v>
      </c>
      <c r="N33" s="67">
        <f t="shared" si="6"/>
        <v>0</v>
      </c>
      <c r="O33" s="68">
        <f t="shared" si="7"/>
        <v>0</v>
      </c>
      <c r="P33" s="67">
        <f t="shared" si="8"/>
        <v>0</v>
      </c>
      <c r="Q33" s="18">
        <f t="shared" si="13"/>
        <v>0</v>
      </c>
      <c r="R33" s="21">
        <f t="shared" si="14"/>
        <v>0</v>
      </c>
      <c r="S33" s="35">
        <f t="shared" si="9"/>
        <v>0</v>
      </c>
      <c r="T33" s="17">
        <f t="shared" si="10"/>
        <v>0</v>
      </c>
      <c r="U33" s="109">
        <f t="shared" si="11"/>
        <v>0</v>
      </c>
    </row>
    <row r="34" spans="1:21" ht="18.95" customHeight="1" x14ac:dyDescent="0.2">
      <c r="A34" s="10">
        <v>22</v>
      </c>
      <c r="B34" s="41"/>
      <c r="C34" s="9"/>
      <c r="D34" s="9"/>
      <c r="E34" s="38"/>
      <c r="F34" s="44"/>
      <c r="G34" s="66">
        <f t="shared" si="12"/>
        <v>0</v>
      </c>
      <c r="H34" s="67">
        <f t="shared" si="0"/>
        <v>0</v>
      </c>
      <c r="I34" s="68">
        <f t="shared" si="1"/>
        <v>0</v>
      </c>
      <c r="J34" s="67">
        <f t="shared" si="2"/>
        <v>0</v>
      </c>
      <c r="K34" s="67">
        <f t="shared" si="3"/>
        <v>0</v>
      </c>
      <c r="L34" s="68">
        <f t="shared" si="4"/>
        <v>0</v>
      </c>
      <c r="M34" s="67">
        <f t="shared" si="5"/>
        <v>0</v>
      </c>
      <c r="N34" s="67">
        <f t="shared" si="6"/>
        <v>0</v>
      </c>
      <c r="O34" s="68">
        <f t="shared" si="7"/>
        <v>0</v>
      </c>
      <c r="P34" s="67">
        <f t="shared" si="8"/>
        <v>0</v>
      </c>
      <c r="Q34" s="18">
        <f t="shared" si="13"/>
        <v>0</v>
      </c>
      <c r="R34" s="21">
        <f t="shared" si="14"/>
        <v>0</v>
      </c>
      <c r="S34" s="35">
        <f t="shared" si="9"/>
        <v>0</v>
      </c>
      <c r="T34" s="17">
        <f t="shared" si="10"/>
        <v>0</v>
      </c>
      <c r="U34" s="109">
        <f t="shared" si="11"/>
        <v>0</v>
      </c>
    </row>
    <row r="35" spans="1:21" ht="18.95" customHeight="1" x14ac:dyDescent="0.2">
      <c r="A35" s="10">
        <v>23</v>
      </c>
      <c r="B35" s="41"/>
      <c r="C35" s="9"/>
      <c r="D35" s="9"/>
      <c r="E35" s="38"/>
      <c r="F35" s="44"/>
      <c r="G35" s="66">
        <f t="shared" si="12"/>
        <v>0</v>
      </c>
      <c r="H35" s="67">
        <f t="shared" si="0"/>
        <v>0</v>
      </c>
      <c r="I35" s="68">
        <f t="shared" si="1"/>
        <v>0</v>
      </c>
      <c r="J35" s="67">
        <f t="shared" si="2"/>
        <v>0</v>
      </c>
      <c r="K35" s="67">
        <f t="shared" si="3"/>
        <v>0</v>
      </c>
      <c r="L35" s="68">
        <f t="shared" si="4"/>
        <v>0</v>
      </c>
      <c r="M35" s="67">
        <f t="shared" si="5"/>
        <v>0</v>
      </c>
      <c r="N35" s="67">
        <f t="shared" si="6"/>
        <v>0</v>
      </c>
      <c r="O35" s="68">
        <f t="shared" si="7"/>
        <v>0</v>
      </c>
      <c r="P35" s="67">
        <f t="shared" si="8"/>
        <v>0</v>
      </c>
      <c r="Q35" s="18">
        <f t="shared" si="13"/>
        <v>0</v>
      </c>
      <c r="R35" s="21">
        <f t="shared" si="14"/>
        <v>0</v>
      </c>
      <c r="S35" s="35">
        <f t="shared" si="9"/>
        <v>0</v>
      </c>
      <c r="T35" s="17">
        <f t="shared" si="10"/>
        <v>0</v>
      </c>
      <c r="U35" s="109">
        <f t="shared" si="11"/>
        <v>0</v>
      </c>
    </row>
    <row r="36" spans="1:21" ht="18.95" customHeight="1" x14ac:dyDescent="0.2">
      <c r="A36" s="10">
        <v>24</v>
      </c>
      <c r="B36" s="41"/>
      <c r="C36" s="9"/>
      <c r="D36" s="9"/>
      <c r="E36" s="38"/>
      <c r="F36" s="44"/>
      <c r="G36" s="66">
        <f t="shared" si="12"/>
        <v>0</v>
      </c>
      <c r="H36" s="67">
        <f t="shared" si="0"/>
        <v>0</v>
      </c>
      <c r="I36" s="68">
        <f t="shared" si="1"/>
        <v>0</v>
      </c>
      <c r="J36" s="67">
        <f t="shared" si="2"/>
        <v>0</v>
      </c>
      <c r="K36" s="67">
        <f t="shared" si="3"/>
        <v>0</v>
      </c>
      <c r="L36" s="68">
        <f t="shared" si="4"/>
        <v>0</v>
      </c>
      <c r="M36" s="67">
        <f t="shared" si="5"/>
        <v>0</v>
      </c>
      <c r="N36" s="67">
        <f t="shared" si="6"/>
        <v>0</v>
      </c>
      <c r="O36" s="68">
        <f t="shared" si="7"/>
        <v>0</v>
      </c>
      <c r="P36" s="67">
        <f t="shared" si="8"/>
        <v>0</v>
      </c>
      <c r="Q36" s="18">
        <f t="shared" si="13"/>
        <v>0</v>
      </c>
      <c r="R36" s="21">
        <f t="shared" si="14"/>
        <v>0</v>
      </c>
      <c r="S36" s="35">
        <f t="shared" si="9"/>
        <v>0</v>
      </c>
      <c r="T36" s="17">
        <f t="shared" si="10"/>
        <v>0</v>
      </c>
      <c r="U36" s="109">
        <f t="shared" si="11"/>
        <v>0</v>
      </c>
    </row>
    <row r="37" spans="1:21" ht="18.95" customHeight="1" x14ac:dyDescent="0.2">
      <c r="A37" s="10">
        <v>25</v>
      </c>
      <c r="B37" s="41"/>
      <c r="C37" s="9"/>
      <c r="D37" s="9"/>
      <c r="E37" s="38"/>
      <c r="F37" s="44"/>
      <c r="G37" s="66">
        <f t="shared" si="12"/>
        <v>0</v>
      </c>
      <c r="H37" s="67">
        <f t="shared" si="0"/>
        <v>0</v>
      </c>
      <c r="I37" s="68">
        <f t="shared" si="1"/>
        <v>0</v>
      </c>
      <c r="J37" s="67">
        <f t="shared" si="2"/>
        <v>0</v>
      </c>
      <c r="K37" s="67">
        <f t="shared" si="3"/>
        <v>0</v>
      </c>
      <c r="L37" s="68">
        <f t="shared" si="4"/>
        <v>0</v>
      </c>
      <c r="M37" s="67">
        <f t="shared" si="5"/>
        <v>0</v>
      </c>
      <c r="N37" s="67">
        <f t="shared" si="6"/>
        <v>0</v>
      </c>
      <c r="O37" s="68">
        <f t="shared" si="7"/>
        <v>0</v>
      </c>
      <c r="P37" s="67">
        <f t="shared" si="8"/>
        <v>0</v>
      </c>
      <c r="Q37" s="18">
        <f t="shared" si="13"/>
        <v>0</v>
      </c>
      <c r="R37" s="21">
        <f t="shared" si="14"/>
        <v>0</v>
      </c>
      <c r="S37" s="35">
        <f t="shared" si="9"/>
        <v>0</v>
      </c>
      <c r="T37" s="17">
        <f t="shared" si="10"/>
        <v>0</v>
      </c>
      <c r="U37" s="109">
        <f t="shared" si="11"/>
        <v>0</v>
      </c>
    </row>
  </sheetData>
  <sheetProtection algorithmName="SHA-512" hashValue="iIJOwSukUosppsO0JZxd1daVSfgBC4gR3zNBt/jB15TIS5IVqZATUfz57Banvvff9/DI09ESZM7Z2r9+IkEwAA==" saltValue="TOiT6akGf2O+osBtQiiizQ==" spinCount="100000" sheet="1" objects="1" scenarios="1"/>
  <mergeCells count="2">
    <mergeCell ref="E1:F1"/>
    <mergeCell ref="B11:D11"/>
  </mergeCells>
  <dataValidations count="2">
    <dataValidation type="list" allowBlank="1" showInputMessage="1" sqref="E12:E37" xr:uid="{4F8EE06C-AD44-42A4-A570-3440599565D2}">
      <formula1>"x,X"</formula1>
    </dataValidation>
    <dataValidation allowBlank="1" showInputMessage="1" sqref="F12:G37 J13:K37 M13:N37 P13:P37 E13:H37" xr:uid="{D7DAE0CE-5608-458F-B9F3-7173FF081230}"/>
  </dataValidations>
  <pageMargins left="0.39370078740157483" right="0.31496062992125984" top="0.9055118110236221" bottom="0.47244094488188981" header="0.39370078740157483" footer="0.27559055118110237"/>
  <pageSetup paperSize="9" scale="79" orientation="portrait" r:id="rId1"/>
  <headerFooter alignWithMargins="0">
    <oddHeader>&amp;L&amp;"Arial,Fett"&amp;8Stadt Bretten&amp;10&amp;U
Amt für Bildung und Kultur&amp;C&amp;"Arial,Fett"&amp;12Sportlerehrung Sportler Mannschaften&amp;RSeite &amp;P von &amp;N</oddHeader>
    <oddFooter>&amp;L&amp;8&amp;D, &amp;F,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72D17-554F-4D9A-BC7D-BD52F5E9DBE5}">
  <sheetPr>
    <pageSetUpPr fitToPage="1"/>
  </sheetPr>
  <dimension ref="A1:U37"/>
  <sheetViews>
    <sheetView showGridLines="0" showZeros="0" zoomScaleNormal="100" workbookViewId="0">
      <selection activeCell="N6" sqref="N6"/>
    </sheetView>
  </sheetViews>
  <sheetFormatPr baseColWidth="10" defaultColWidth="11.42578125" defaultRowHeight="18.95" customHeight="1" x14ac:dyDescent="0.2"/>
  <cols>
    <col min="1" max="1" width="3.5703125" style="1" customWidth="1"/>
    <col min="2" max="2" width="27.85546875" style="1" customWidth="1"/>
    <col min="3" max="3" width="24.7109375" style="1" customWidth="1"/>
    <col min="4" max="4" width="31.7109375" style="1" customWidth="1"/>
    <col min="5" max="6" width="11.5703125" style="1" customWidth="1"/>
    <col min="7" max="7" width="15.85546875" style="1" hidden="1" customWidth="1"/>
    <col min="8" max="8" width="6.85546875" style="1" hidden="1" customWidth="1"/>
    <col min="9" max="10" width="15.85546875" style="1" hidden="1" customWidth="1"/>
    <col min="11" max="11" width="5.5703125" style="1" hidden="1" customWidth="1"/>
    <col min="12" max="12" width="9.42578125" style="1" hidden="1" customWidth="1"/>
    <col min="13" max="13" width="16.42578125" style="1" hidden="1" customWidth="1"/>
    <col min="14" max="14" width="6.28515625" style="1" hidden="1" customWidth="1"/>
    <col min="15" max="21" width="11.42578125" style="1" hidden="1" customWidth="1"/>
    <col min="22" max="16384" width="11.42578125" style="1"/>
  </cols>
  <sheetData>
    <row r="1" spans="1:21" ht="34.5" customHeight="1" x14ac:dyDescent="0.2">
      <c r="A1" s="36"/>
      <c r="B1" s="39" t="str">
        <f>CONCATENATE("Mannschaftsmeldung ",JAHR)</f>
        <v>Mannschaftsmeldung 2023</v>
      </c>
      <c r="C1" s="40"/>
      <c r="D1" s="65" t="str">
        <f ca="1">MID(CELL("dateiname",A1),FIND("]",CELL("dateiname",A1))+1,255)</f>
        <v>M 4</v>
      </c>
      <c r="E1" s="140" t="s">
        <v>3</v>
      </c>
      <c r="F1" s="141"/>
      <c r="G1" s="87"/>
      <c r="H1" s="88"/>
      <c r="I1" s="88"/>
      <c r="J1" s="88"/>
      <c r="K1" s="88"/>
      <c r="L1" s="87"/>
      <c r="M1" s="87"/>
      <c r="N1" s="87"/>
      <c r="O1" s="87"/>
      <c r="P1" s="87"/>
    </row>
    <row r="2" spans="1:21" ht="18.95" customHeight="1" x14ac:dyDescent="0.2">
      <c r="A2" s="36"/>
      <c r="B2" s="69" t="s">
        <v>0</v>
      </c>
      <c r="C2" s="70">
        <f ca="1">IF($D$1&gt;0,VLOOKUP($D$1,MANSCHAFTSMELDUNG,13,0),)</f>
        <v>0</v>
      </c>
      <c r="D2" s="70"/>
      <c r="E2" s="71"/>
      <c r="F2" s="36"/>
      <c r="G2" s="89"/>
      <c r="H2" s="89"/>
      <c r="I2" s="89"/>
      <c r="J2" s="89"/>
      <c r="K2" s="87"/>
      <c r="L2" s="87"/>
      <c r="M2" s="87"/>
      <c r="N2" s="87"/>
      <c r="O2" s="87"/>
      <c r="P2" s="87"/>
    </row>
    <row r="3" spans="1:21" ht="18.95" customHeight="1" x14ac:dyDescent="0.2">
      <c r="A3" s="59"/>
      <c r="B3" s="69" t="s">
        <v>61</v>
      </c>
      <c r="C3" s="70">
        <f ca="1">IF($D$1&gt;0,VLOOKUP($D$1,MANSCHAFTSMELDUNG,14,0),)</f>
        <v>0</v>
      </c>
      <c r="D3" s="70"/>
      <c r="E3" s="71"/>
      <c r="F3" s="36"/>
      <c r="G3" s="89"/>
      <c r="H3" s="89"/>
      <c r="I3" s="89"/>
      <c r="J3" s="89"/>
      <c r="K3" s="87"/>
      <c r="L3" s="87"/>
      <c r="M3" s="87"/>
      <c r="N3" s="87"/>
      <c r="O3" s="87"/>
      <c r="P3" s="87"/>
    </row>
    <row r="4" spans="1:21" ht="18.95" customHeight="1" x14ac:dyDescent="0.2">
      <c r="A4" s="59"/>
      <c r="B4" s="69" t="s">
        <v>10</v>
      </c>
      <c r="C4" s="70">
        <f ca="1">IF($D$1&gt;0,VLOOKUP($D$1,MANSCHAFTSMELDUNG,2,0),)</f>
        <v>0</v>
      </c>
      <c r="D4" s="72"/>
      <c r="E4" s="71"/>
      <c r="F4" s="36"/>
      <c r="G4" s="90"/>
      <c r="H4" s="90"/>
      <c r="I4" s="90"/>
      <c r="J4" s="90"/>
      <c r="K4" s="90"/>
      <c r="L4" s="90"/>
      <c r="M4" s="90"/>
      <c r="N4" s="90"/>
      <c r="O4" s="90"/>
      <c r="P4" s="90"/>
    </row>
    <row r="5" spans="1:21" ht="18" x14ac:dyDescent="0.2">
      <c r="A5" s="59"/>
      <c r="B5" s="73" t="s">
        <v>7</v>
      </c>
      <c r="C5" s="74">
        <f ca="1">IF($D$1&gt;0,VLOOKUP($D$1,MANSCHAFTSMELDUNG,3,0),)</f>
        <v>0</v>
      </c>
      <c r="D5" s="74"/>
      <c r="E5" s="71"/>
      <c r="F5" s="36"/>
      <c r="G5" s="88"/>
      <c r="H5" s="88"/>
      <c r="I5" s="88"/>
      <c r="J5" s="88"/>
      <c r="K5" s="88"/>
      <c r="L5" s="87"/>
      <c r="M5" s="87"/>
      <c r="N5" s="87"/>
      <c r="O5" s="87"/>
      <c r="P5" s="87"/>
    </row>
    <row r="6" spans="1:21" ht="14.25" x14ac:dyDescent="0.2">
      <c r="A6" s="59"/>
      <c r="B6" s="73"/>
      <c r="C6" s="75" t="s">
        <v>81</v>
      </c>
      <c r="D6" s="75" t="s">
        <v>71</v>
      </c>
      <c r="E6" s="75" t="s">
        <v>119</v>
      </c>
      <c r="F6" s="36"/>
      <c r="G6" s="88"/>
      <c r="H6" s="88"/>
      <c r="I6" s="88"/>
      <c r="J6" s="88"/>
      <c r="K6" s="88"/>
      <c r="L6" s="87"/>
      <c r="M6" s="87"/>
      <c r="N6" s="87"/>
      <c r="O6" s="87"/>
      <c r="P6" s="87"/>
    </row>
    <row r="7" spans="1:21" ht="18" x14ac:dyDescent="0.2">
      <c r="A7" s="59"/>
      <c r="B7" s="69" t="s">
        <v>149</v>
      </c>
      <c r="C7" s="76">
        <f ca="1">IF($D$1&gt;0,VLOOKUP($D$1,MANSCHAFTSMELDUNG,4,0),)</f>
        <v>0</v>
      </c>
      <c r="D7" s="77">
        <f ca="1">IF($D$1&gt;0,VLOOKUP($D$1,MANSCHAFTSMELDUNG,5,0),)</f>
        <v>0</v>
      </c>
      <c r="E7" s="78">
        <f ca="1">IF($D$1&gt;0,VLOOKUP($D$1,MANSCHAFTSMELDUNG,6,0),)</f>
        <v>0</v>
      </c>
      <c r="F7" s="36"/>
      <c r="G7" s="88"/>
      <c r="H7" s="88"/>
      <c r="I7" s="88"/>
      <c r="J7" s="88"/>
      <c r="K7" s="88"/>
      <c r="L7" s="87"/>
      <c r="M7" s="87"/>
      <c r="N7" s="87"/>
      <c r="O7" s="87"/>
      <c r="P7" s="87"/>
    </row>
    <row r="8" spans="1:21" ht="18.95" customHeight="1" x14ac:dyDescent="0.2">
      <c r="A8" s="36"/>
      <c r="B8" s="69" t="s">
        <v>150</v>
      </c>
      <c r="C8" s="76">
        <f ca="1">IF($D$1&gt;0,VLOOKUP($D$1,MANSCHAFTSMELDUNG,7,0),)</f>
        <v>0</v>
      </c>
      <c r="D8" s="77">
        <f ca="1">IF($D$1&gt;0,VLOOKUP($D$1,MANSCHAFTSMELDUNG,8,0),)</f>
        <v>0</v>
      </c>
      <c r="E8" s="78">
        <f ca="1">IF($D$1&gt;0,VLOOKUP($D$1,MANSCHAFTSMELDUNG,9,0),)</f>
        <v>0</v>
      </c>
      <c r="F8" s="36"/>
      <c r="G8" s="88"/>
      <c r="H8" s="88"/>
      <c r="I8" s="88"/>
      <c r="J8" s="88"/>
      <c r="K8" s="88"/>
      <c r="L8" s="87"/>
      <c r="M8" s="87"/>
      <c r="N8" s="87"/>
      <c r="O8" s="87"/>
      <c r="P8" s="87"/>
    </row>
    <row r="9" spans="1:21" ht="18.95" customHeight="1" x14ac:dyDescent="0.2">
      <c r="A9" s="36"/>
      <c r="B9" s="69" t="s">
        <v>151</v>
      </c>
      <c r="C9" s="76">
        <f ca="1">IF($D$1&gt;0,VLOOKUP($D$1,MANSCHAFTSMELDUNG,10,0),)</f>
        <v>0</v>
      </c>
      <c r="D9" s="77">
        <f ca="1">IF($D$1&gt;0,VLOOKUP($D$1,MANSCHAFTSMELDUNG,11,0),)</f>
        <v>0</v>
      </c>
      <c r="E9" s="78">
        <f ca="1">IF($D$1&gt;0,VLOOKUP($D$1,MANSCHAFTSMELDUNG,12,0),)</f>
        <v>0</v>
      </c>
      <c r="F9" s="36"/>
      <c r="G9" s="88"/>
      <c r="H9" s="88"/>
      <c r="I9" s="88"/>
      <c r="J9" s="88"/>
      <c r="K9" s="88"/>
      <c r="L9" s="87"/>
      <c r="M9" s="87"/>
      <c r="N9" s="87"/>
      <c r="O9" s="87"/>
      <c r="P9" s="87"/>
    </row>
    <row r="10" spans="1:21" ht="15" customHeight="1" thickBot="1" x14ac:dyDescent="0.25">
      <c r="A10" s="36"/>
      <c r="B10" s="36"/>
      <c r="C10" s="36"/>
      <c r="D10" s="36"/>
      <c r="E10" s="36"/>
      <c r="F10" s="36"/>
      <c r="G10" s="87"/>
      <c r="H10" s="87"/>
      <c r="I10" s="87"/>
      <c r="J10" s="87"/>
      <c r="K10" s="87"/>
      <c r="L10" s="87"/>
      <c r="M10" s="87"/>
      <c r="N10" s="87"/>
      <c r="O10" s="87"/>
      <c r="P10" s="87"/>
    </row>
    <row r="11" spans="1:21" ht="29.45" customHeight="1" thickTop="1" x14ac:dyDescent="0.2">
      <c r="A11" s="36"/>
      <c r="B11" s="142" t="s">
        <v>159</v>
      </c>
      <c r="C11" s="143"/>
      <c r="D11" s="143"/>
      <c r="E11" s="36"/>
      <c r="F11" s="36"/>
      <c r="G11" s="87"/>
      <c r="H11" s="91" t="s">
        <v>112</v>
      </c>
      <c r="I11" s="92"/>
      <c r="J11" s="93"/>
      <c r="K11" s="94" t="s">
        <v>106</v>
      </c>
      <c r="L11" s="92"/>
      <c r="M11" s="93"/>
      <c r="N11" s="91" t="s">
        <v>107</v>
      </c>
      <c r="O11" s="92"/>
      <c r="P11" s="93"/>
    </row>
    <row r="12" spans="1:21" ht="34.5" customHeight="1" x14ac:dyDescent="0.2">
      <c r="A12" s="5" t="s">
        <v>9</v>
      </c>
      <c r="B12" s="7" t="s">
        <v>84</v>
      </c>
      <c r="C12" s="7" t="s">
        <v>85</v>
      </c>
      <c r="D12" s="7" t="s">
        <v>111</v>
      </c>
      <c r="E12" s="2" t="s">
        <v>115</v>
      </c>
      <c r="F12" s="2" t="s">
        <v>24</v>
      </c>
      <c r="G12" s="58" t="s">
        <v>80</v>
      </c>
      <c r="H12" s="49" t="s">
        <v>116</v>
      </c>
      <c r="I12" s="2" t="s">
        <v>126</v>
      </c>
      <c r="J12" s="50" t="s">
        <v>122</v>
      </c>
      <c r="K12" s="49" t="s">
        <v>117</v>
      </c>
      <c r="L12" s="2" t="s">
        <v>123</v>
      </c>
      <c r="M12" s="50" t="s">
        <v>127</v>
      </c>
      <c r="N12" s="49" t="s">
        <v>118</v>
      </c>
      <c r="O12" s="2" t="s">
        <v>125</v>
      </c>
      <c r="P12" s="50" t="s">
        <v>124</v>
      </c>
      <c r="Q12" s="110" t="s">
        <v>0</v>
      </c>
      <c r="R12" s="111" t="s">
        <v>72</v>
      </c>
      <c r="S12" s="111" t="s">
        <v>79</v>
      </c>
      <c r="T12" s="111" t="s">
        <v>8</v>
      </c>
      <c r="U12" s="108" t="s">
        <v>121</v>
      </c>
    </row>
    <row r="13" spans="1:21" ht="18.95" customHeight="1" x14ac:dyDescent="0.2">
      <c r="A13" s="10">
        <v>1</v>
      </c>
      <c r="B13" s="41"/>
      <c r="C13" s="41"/>
      <c r="D13" s="41"/>
      <c r="E13" s="38"/>
      <c r="F13" s="44"/>
      <c r="G13" s="66">
        <f>IF($B13&gt;0,$C$4,)</f>
        <v>0</v>
      </c>
      <c r="H13" s="67">
        <f t="shared" ref="H13:H37" si="0">IF($B13&gt;0,$C$7,)</f>
        <v>0</v>
      </c>
      <c r="I13" s="68">
        <f t="shared" ref="I13:I37" si="1">IF($B13&gt;0,$D$7,)</f>
        <v>0</v>
      </c>
      <c r="J13" s="67">
        <f t="shared" ref="J13:J37" si="2">IF($B13&gt;0,$E$7,)</f>
        <v>0</v>
      </c>
      <c r="K13" s="67">
        <f t="shared" ref="K13:K37" si="3">IF($B13&gt;0,$C$8,)</f>
        <v>0</v>
      </c>
      <c r="L13" s="68">
        <f t="shared" ref="L13:L37" si="4">IF($B13&gt;0,$D$8,)</f>
        <v>0</v>
      </c>
      <c r="M13" s="67">
        <f t="shared" ref="M13:M37" si="5">IF($B13&gt;0,$E$8,)</f>
        <v>0</v>
      </c>
      <c r="N13" s="67">
        <f t="shared" ref="N13:N37" si="6">IF($B13&gt;0,$C$9,)</f>
        <v>0</v>
      </c>
      <c r="O13" s="68">
        <f t="shared" ref="O13:O37" si="7">IF($B13&gt;0,$D$9,)</f>
        <v>0</v>
      </c>
      <c r="P13" s="67">
        <f t="shared" ref="P13:P37" si="8">IF($B13&gt;0,$E$9,)</f>
        <v>0</v>
      </c>
      <c r="Q13" s="18">
        <f>IF($B13&gt;0,$C$2,)</f>
        <v>0</v>
      </c>
      <c r="R13" s="21">
        <f>IF($B13&gt;0,$C$3,)</f>
        <v>0</v>
      </c>
      <c r="S13" s="35">
        <f t="shared" ref="S13:S37" si="9">IF(B13&gt;0,"M",)</f>
        <v>0</v>
      </c>
      <c r="T13" s="30">
        <f t="shared" ref="T13:T37" si="10">IF($B13&gt;0,$C$5,)</f>
        <v>0</v>
      </c>
      <c r="U13" s="109">
        <f t="shared" ref="U13:U37" si="11">IF(B13&gt;0,CONCATENATE(R13," ",$D$1),)</f>
        <v>0</v>
      </c>
    </row>
    <row r="14" spans="1:21" ht="18.95" customHeight="1" x14ac:dyDescent="0.2">
      <c r="A14" s="10">
        <v>2</v>
      </c>
      <c r="B14" s="41"/>
      <c r="C14" s="9"/>
      <c r="D14" s="9"/>
      <c r="E14" s="38"/>
      <c r="F14" s="44"/>
      <c r="G14" s="66">
        <f t="shared" ref="G14:G37" si="12">IF($B14&gt;0,$C$4,)</f>
        <v>0</v>
      </c>
      <c r="H14" s="67">
        <f t="shared" si="0"/>
        <v>0</v>
      </c>
      <c r="I14" s="68">
        <f t="shared" si="1"/>
        <v>0</v>
      </c>
      <c r="J14" s="67">
        <f t="shared" si="2"/>
        <v>0</v>
      </c>
      <c r="K14" s="67">
        <f t="shared" si="3"/>
        <v>0</v>
      </c>
      <c r="L14" s="68">
        <f t="shared" si="4"/>
        <v>0</v>
      </c>
      <c r="M14" s="67">
        <f t="shared" si="5"/>
        <v>0</v>
      </c>
      <c r="N14" s="67">
        <f t="shared" si="6"/>
        <v>0</v>
      </c>
      <c r="O14" s="68">
        <f t="shared" si="7"/>
        <v>0</v>
      </c>
      <c r="P14" s="67">
        <f t="shared" si="8"/>
        <v>0</v>
      </c>
      <c r="Q14" s="18">
        <f t="shared" ref="Q14:Q37" si="13">IF($B14&gt;0,$C$2,)</f>
        <v>0</v>
      </c>
      <c r="R14" s="21">
        <f t="shared" ref="R14:R37" si="14">IF($B14&gt;0,$C$3,)</f>
        <v>0</v>
      </c>
      <c r="S14" s="35">
        <f t="shared" si="9"/>
        <v>0</v>
      </c>
      <c r="T14" s="17">
        <f t="shared" si="10"/>
        <v>0</v>
      </c>
      <c r="U14" s="109">
        <f t="shared" si="11"/>
        <v>0</v>
      </c>
    </row>
    <row r="15" spans="1:21" ht="18.95" customHeight="1" x14ac:dyDescent="0.2">
      <c r="A15" s="10">
        <v>3</v>
      </c>
      <c r="B15" s="41"/>
      <c r="C15" s="9"/>
      <c r="D15" s="9"/>
      <c r="E15" s="38"/>
      <c r="F15" s="44"/>
      <c r="G15" s="66">
        <f t="shared" si="12"/>
        <v>0</v>
      </c>
      <c r="H15" s="67">
        <f t="shared" si="0"/>
        <v>0</v>
      </c>
      <c r="I15" s="68">
        <f t="shared" si="1"/>
        <v>0</v>
      </c>
      <c r="J15" s="67">
        <f t="shared" si="2"/>
        <v>0</v>
      </c>
      <c r="K15" s="67">
        <f t="shared" si="3"/>
        <v>0</v>
      </c>
      <c r="L15" s="68">
        <f t="shared" si="4"/>
        <v>0</v>
      </c>
      <c r="M15" s="67">
        <f t="shared" si="5"/>
        <v>0</v>
      </c>
      <c r="N15" s="67">
        <f t="shared" si="6"/>
        <v>0</v>
      </c>
      <c r="O15" s="68">
        <f t="shared" si="7"/>
        <v>0</v>
      </c>
      <c r="P15" s="67">
        <f t="shared" si="8"/>
        <v>0</v>
      </c>
      <c r="Q15" s="18">
        <f t="shared" si="13"/>
        <v>0</v>
      </c>
      <c r="R15" s="21">
        <f t="shared" si="14"/>
        <v>0</v>
      </c>
      <c r="S15" s="35">
        <f t="shared" si="9"/>
        <v>0</v>
      </c>
      <c r="T15" s="17">
        <f t="shared" si="10"/>
        <v>0</v>
      </c>
      <c r="U15" s="109">
        <f t="shared" si="11"/>
        <v>0</v>
      </c>
    </row>
    <row r="16" spans="1:21" ht="18.95" customHeight="1" x14ac:dyDescent="0.2">
      <c r="A16" s="10">
        <v>4</v>
      </c>
      <c r="B16" s="41"/>
      <c r="C16" s="9"/>
      <c r="D16" s="9"/>
      <c r="E16" s="38"/>
      <c r="F16" s="44"/>
      <c r="G16" s="66">
        <f t="shared" si="12"/>
        <v>0</v>
      </c>
      <c r="H16" s="67">
        <f t="shared" si="0"/>
        <v>0</v>
      </c>
      <c r="I16" s="68">
        <f t="shared" si="1"/>
        <v>0</v>
      </c>
      <c r="J16" s="67">
        <f t="shared" si="2"/>
        <v>0</v>
      </c>
      <c r="K16" s="67">
        <f t="shared" si="3"/>
        <v>0</v>
      </c>
      <c r="L16" s="68">
        <f t="shared" si="4"/>
        <v>0</v>
      </c>
      <c r="M16" s="67">
        <f t="shared" si="5"/>
        <v>0</v>
      </c>
      <c r="N16" s="67">
        <f t="shared" si="6"/>
        <v>0</v>
      </c>
      <c r="O16" s="68">
        <f t="shared" si="7"/>
        <v>0</v>
      </c>
      <c r="P16" s="67">
        <f t="shared" si="8"/>
        <v>0</v>
      </c>
      <c r="Q16" s="18">
        <f t="shared" si="13"/>
        <v>0</v>
      </c>
      <c r="R16" s="21">
        <f t="shared" si="14"/>
        <v>0</v>
      </c>
      <c r="S16" s="35">
        <f t="shared" si="9"/>
        <v>0</v>
      </c>
      <c r="T16" s="17">
        <f t="shared" si="10"/>
        <v>0</v>
      </c>
      <c r="U16" s="109">
        <f t="shared" si="11"/>
        <v>0</v>
      </c>
    </row>
    <row r="17" spans="1:21" ht="18.95" customHeight="1" x14ac:dyDescent="0.2">
      <c r="A17" s="10">
        <v>5</v>
      </c>
      <c r="B17" s="41"/>
      <c r="C17" s="9"/>
      <c r="D17" s="9"/>
      <c r="E17" s="38"/>
      <c r="F17" s="44"/>
      <c r="G17" s="66">
        <f t="shared" si="12"/>
        <v>0</v>
      </c>
      <c r="H17" s="67">
        <f t="shared" si="0"/>
        <v>0</v>
      </c>
      <c r="I17" s="68">
        <f t="shared" si="1"/>
        <v>0</v>
      </c>
      <c r="J17" s="67">
        <f t="shared" si="2"/>
        <v>0</v>
      </c>
      <c r="K17" s="67">
        <f t="shared" si="3"/>
        <v>0</v>
      </c>
      <c r="L17" s="68">
        <f t="shared" si="4"/>
        <v>0</v>
      </c>
      <c r="M17" s="67">
        <f t="shared" si="5"/>
        <v>0</v>
      </c>
      <c r="N17" s="67">
        <f t="shared" si="6"/>
        <v>0</v>
      </c>
      <c r="O17" s="68">
        <f t="shared" si="7"/>
        <v>0</v>
      </c>
      <c r="P17" s="67">
        <f t="shared" si="8"/>
        <v>0</v>
      </c>
      <c r="Q17" s="18">
        <f t="shared" si="13"/>
        <v>0</v>
      </c>
      <c r="R17" s="21">
        <f t="shared" si="14"/>
        <v>0</v>
      </c>
      <c r="S17" s="35">
        <f t="shared" si="9"/>
        <v>0</v>
      </c>
      <c r="T17" s="17">
        <f t="shared" si="10"/>
        <v>0</v>
      </c>
      <c r="U17" s="109">
        <f t="shared" si="11"/>
        <v>0</v>
      </c>
    </row>
    <row r="18" spans="1:21" ht="18.95" customHeight="1" x14ac:dyDescent="0.2">
      <c r="A18" s="10">
        <v>6</v>
      </c>
      <c r="B18" s="41"/>
      <c r="C18" s="9"/>
      <c r="D18" s="9"/>
      <c r="E18" s="38"/>
      <c r="F18" s="44"/>
      <c r="G18" s="66">
        <f t="shared" si="12"/>
        <v>0</v>
      </c>
      <c r="H18" s="67">
        <f t="shared" si="0"/>
        <v>0</v>
      </c>
      <c r="I18" s="68">
        <f t="shared" si="1"/>
        <v>0</v>
      </c>
      <c r="J18" s="67">
        <f t="shared" si="2"/>
        <v>0</v>
      </c>
      <c r="K18" s="67">
        <f t="shared" si="3"/>
        <v>0</v>
      </c>
      <c r="L18" s="68">
        <f t="shared" si="4"/>
        <v>0</v>
      </c>
      <c r="M18" s="67">
        <f t="shared" si="5"/>
        <v>0</v>
      </c>
      <c r="N18" s="67">
        <f t="shared" si="6"/>
        <v>0</v>
      </c>
      <c r="O18" s="68">
        <f t="shared" si="7"/>
        <v>0</v>
      </c>
      <c r="P18" s="67">
        <f t="shared" si="8"/>
        <v>0</v>
      </c>
      <c r="Q18" s="18">
        <f t="shared" si="13"/>
        <v>0</v>
      </c>
      <c r="R18" s="21">
        <f t="shared" si="14"/>
        <v>0</v>
      </c>
      <c r="S18" s="35">
        <f t="shared" si="9"/>
        <v>0</v>
      </c>
      <c r="T18" s="17">
        <f t="shared" si="10"/>
        <v>0</v>
      </c>
      <c r="U18" s="109">
        <f t="shared" si="11"/>
        <v>0</v>
      </c>
    </row>
    <row r="19" spans="1:21" ht="18.95" customHeight="1" x14ac:dyDescent="0.2">
      <c r="A19" s="10">
        <v>7</v>
      </c>
      <c r="B19" s="41"/>
      <c r="C19" s="9"/>
      <c r="D19" s="9"/>
      <c r="E19" s="38"/>
      <c r="F19" s="44"/>
      <c r="G19" s="66">
        <f t="shared" si="12"/>
        <v>0</v>
      </c>
      <c r="H19" s="67">
        <f t="shared" si="0"/>
        <v>0</v>
      </c>
      <c r="I19" s="68">
        <f t="shared" si="1"/>
        <v>0</v>
      </c>
      <c r="J19" s="67">
        <f t="shared" si="2"/>
        <v>0</v>
      </c>
      <c r="K19" s="67">
        <f t="shared" si="3"/>
        <v>0</v>
      </c>
      <c r="L19" s="68">
        <f t="shared" si="4"/>
        <v>0</v>
      </c>
      <c r="M19" s="67">
        <f t="shared" si="5"/>
        <v>0</v>
      </c>
      <c r="N19" s="67">
        <f t="shared" si="6"/>
        <v>0</v>
      </c>
      <c r="O19" s="68">
        <f t="shared" si="7"/>
        <v>0</v>
      </c>
      <c r="P19" s="67">
        <f t="shared" si="8"/>
        <v>0</v>
      </c>
      <c r="Q19" s="18">
        <f t="shared" si="13"/>
        <v>0</v>
      </c>
      <c r="R19" s="21">
        <f t="shared" si="14"/>
        <v>0</v>
      </c>
      <c r="S19" s="35">
        <f t="shared" si="9"/>
        <v>0</v>
      </c>
      <c r="T19" s="17">
        <f t="shared" si="10"/>
        <v>0</v>
      </c>
      <c r="U19" s="109">
        <f t="shared" si="11"/>
        <v>0</v>
      </c>
    </row>
    <row r="20" spans="1:21" ht="18.95" customHeight="1" x14ac:dyDescent="0.2">
      <c r="A20" s="10">
        <v>8</v>
      </c>
      <c r="B20" s="41"/>
      <c r="C20" s="9"/>
      <c r="D20" s="9"/>
      <c r="E20" s="38"/>
      <c r="F20" s="44"/>
      <c r="G20" s="66">
        <f t="shared" si="12"/>
        <v>0</v>
      </c>
      <c r="H20" s="67">
        <f t="shared" si="0"/>
        <v>0</v>
      </c>
      <c r="I20" s="68">
        <f t="shared" si="1"/>
        <v>0</v>
      </c>
      <c r="J20" s="67">
        <f t="shared" si="2"/>
        <v>0</v>
      </c>
      <c r="K20" s="67">
        <f t="shared" si="3"/>
        <v>0</v>
      </c>
      <c r="L20" s="68">
        <f t="shared" si="4"/>
        <v>0</v>
      </c>
      <c r="M20" s="67">
        <f t="shared" si="5"/>
        <v>0</v>
      </c>
      <c r="N20" s="67">
        <f t="shared" si="6"/>
        <v>0</v>
      </c>
      <c r="O20" s="68">
        <f t="shared" si="7"/>
        <v>0</v>
      </c>
      <c r="P20" s="67">
        <f t="shared" si="8"/>
        <v>0</v>
      </c>
      <c r="Q20" s="18">
        <f t="shared" si="13"/>
        <v>0</v>
      </c>
      <c r="R20" s="21">
        <f t="shared" si="14"/>
        <v>0</v>
      </c>
      <c r="S20" s="35">
        <f t="shared" si="9"/>
        <v>0</v>
      </c>
      <c r="T20" s="17">
        <f t="shared" si="10"/>
        <v>0</v>
      </c>
      <c r="U20" s="109">
        <f t="shared" si="11"/>
        <v>0</v>
      </c>
    </row>
    <row r="21" spans="1:21" ht="18.95" customHeight="1" x14ac:dyDescent="0.2">
      <c r="A21" s="10">
        <v>9</v>
      </c>
      <c r="B21" s="41"/>
      <c r="C21" s="9"/>
      <c r="D21" s="9"/>
      <c r="E21" s="38"/>
      <c r="F21" s="44"/>
      <c r="G21" s="66">
        <f t="shared" si="12"/>
        <v>0</v>
      </c>
      <c r="H21" s="67">
        <f t="shared" si="0"/>
        <v>0</v>
      </c>
      <c r="I21" s="68">
        <f t="shared" si="1"/>
        <v>0</v>
      </c>
      <c r="J21" s="67">
        <f t="shared" si="2"/>
        <v>0</v>
      </c>
      <c r="K21" s="67">
        <f t="shared" si="3"/>
        <v>0</v>
      </c>
      <c r="L21" s="68">
        <f t="shared" si="4"/>
        <v>0</v>
      </c>
      <c r="M21" s="67">
        <f t="shared" si="5"/>
        <v>0</v>
      </c>
      <c r="N21" s="67">
        <f t="shared" si="6"/>
        <v>0</v>
      </c>
      <c r="O21" s="68">
        <f t="shared" si="7"/>
        <v>0</v>
      </c>
      <c r="P21" s="67">
        <f t="shared" si="8"/>
        <v>0</v>
      </c>
      <c r="Q21" s="18">
        <f t="shared" si="13"/>
        <v>0</v>
      </c>
      <c r="R21" s="21">
        <f t="shared" si="14"/>
        <v>0</v>
      </c>
      <c r="S21" s="35">
        <f t="shared" si="9"/>
        <v>0</v>
      </c>
      <c r="T21" s="17">
        <f t="shared" si="10"/>
        <v>0</v>
      </c>
      <c r="U21" s="109">
        <f t="shared" si="11"/>
        <v>0</v>
      </c>
    </row>
    <row r="22" spans="1:21" ht="18.95" customHeight="1" x14ac:dyDescent="0.2">
      <c r="A22" s="10">
        <v>10</v>
      </c>
      <c r="B22" s="41"/>
      <c r="C22" s="9"/>
      <c r="D22" s="9"/>
      <c r="E22" s="38"/>
      <c r="F22" s="44"/>
      <c r="G22" s="66">
        <f t="shared" si="12"/>
        <v>0</v>
      </c>
      <c r="H22" s="67">
        <f t="shared" si="0"/>
        <v>0</v>
      </c>
      <c r="I22" s="68">
        <f t="shared" si="1"/>
        <v>0</v>
      </c>
      <c r="J22" s="67">
        <f t="shared" si="2"/>
        <v>0</v>
      </c>
      <c r="K22" s="67">
        <f t="shared" si="3"/>
        <v>0</v>
      </c>
      <c r="L22" s="68">
        <f t="shared" si="4"/>
        <v>0</v>
      </c>
      <c r="M22" s="67">
        <f t="shared" si="5"/>
        <v>0</v>
      </c>
      <c r="N22" s="67">
        <f t="shared" si="6"/>
        <v>0</v>
      </c>
      <c r="O22" s="68">
        <f t="shared" si="7"/>
        <v>0</v>
      </c>
      <c r="P22" s="67">
        <f t="shared" si="8"/>
        <v>0</v>
      </c>
      <c r="Q22" s="18">
        <f t="shared" si="13"/>
        <v>0</v>
      </c>
      <c r="R22" s="21">
        <f t="shared" si="14"/>
        <v>0</v>
      </c>
      <c r="S22" s="35">
        <f t="shared" si="9"/>
        <v>0</v>
      </c>
      <c r="T22" s="17">
        <f t="shared" si="10"/>
        <v>0</v>
      </c>
      <c r="U22" s="109">
        <f t="shared" si="11"/>
        <v>0</v>
      </c>
    </row>
    <row r="23" spans="1:21" ht="18.95" customHeight="1" x14ac:dyDescent="0.2">
      <c r="A23" s="10">
        <v>11</v>
      </c>
      <c r="B23" s="41"/>
      <c r="C23" s="9"/>
      <c r="D23" s="9"/>
      <c r="E23" s="38"/>
      <c r="F23" s="44"/>
      <c r="G23" s="66">
        <f t="shared" si="12"/>
        <v>0</v>
      </c>
      <c r="H23" s="67">
        <f t="shared" si="0"/>
        <v>0</v>
      </c>
      <c r="I23" s="68">
        <f t="shared" si="1"/>
        <v>0</v>
      </c>
      <c r="J23" s="67">
        <f t="shared" si="2"/>
        <v>0</v>
      </c>
      <c r="K23" s="67">
        <f t="shared" si="3"/>
        <v>0</v>
      </c>
      <c r="L23" s="68">
        <f t="shared" si="4"/>
        <v>0</v>
      </c>
      <c r="M23" s="67">
        <f t="shared" si="5"/>
        <v>0</v>
      </c>
      <c r="N23" s="67">
        <f t="shared" si="6"/>
        <v>0</v>
      </c>
      <c r="O23" s="68">
        <f t="shared" si="7"/>
        <v>0</v>
      </c>
      <c r="P23" s="67">
        <f t="shared" si="8"/>
        <v>0</v>
      </c>
      <c r="Q23" s="18">
        <f t="shared" si="13"/>
        <v>0</v>
      </c>
      <c r="R23" s="21">
        <f t="shared" si="14"/>
        <v>0</v>
      </c>
      <c r="S23" s="35">
        <f t="shared" si="9"/>
        <v>0</v>
      </c>
      <c r="T23" s="17">
        <f t="shared" si="10"/>
        <v>0</v>
      </c>
      <c r="U23" s="109">
        <f t="shared" si="11"/>
        <v>0</v>
      </c>
    </row>
    <row r="24" spans="1:21" ht="18.95" customHeight="1" x14ac:dyDescent="0.2">
      <c r="A24" s="10">
        <v>12</v>
      </c>
      <c r="B24" s="41"/>
      <c r="C24" s="9"/>
      <c r="D24" s="9"/>
      <c r="E24" s="38"/>
      <c r="F24" s="44"/>
      <c r="G24" s="66">
        <f t="shared" si="12"/>
        <v>0</v>
      </c>
      <c r="H24" s="67">
        <f t="shared" si="0"/>
        <v>0</v>
      </c>
      <c r="I24" s="68">
        <f t="shared" si="1"/>
        <v>0</v>
      </c>
      <c r="J24" s="67">
        <f t="shared" si="2"/>
        <v>0</v>
      </c>
      <c r="K24" s="67">
        <f t="shared" si="3"/>
        <v>0</v>
      </c>
      <c r="L24" s="68">
        <f t="shared" si="4"/>
        <v>0</v>
      </c>
      <c r="M24" s="67">
        <f t="shared" si="5"/>
        <v>0</v>
      </c>
      <c r="N24" s="67">
        <f t="shared" si="6"/>
        <v>0</v>
      </c>
      <c r="O24" s="68">
        <f t="shared" si="7"/>
        <v>0</v>
      </c>
      <c r="P24" s="67">
        <f t="shared" si="8"/>
        <v>0</v>
      </c>
      <c r="Q24" s="18">
        <f t="shared" si="13"/>
        <v>0</v>
      </c>
      <c r="R24" s="21">
        <f t="shared" si="14"/>
        <v>0</v>
      </c>
      <c r="S24" s="35">
        <f t="shared" si="9"/>
        <v>0</v>
      </c>
      <c r="T24" s="17">
        <f t="shared" si="10"/>
        <v>0</v>
      </c>
      <c r="U24" s="109">
        <f t="shared" si="11"/>
        <v>0</v>
      </c>
    </row>
    <row r="25" spans="1:21" ht="18.95" customHeight="1" x14ac:dyDescent="0.2">
      <c r="A25" s="10">
        <v>13</v>
      </c>
      <c r="B25" s="41"/>
      <c r="C25" s="9"/>
      <c r="D25" s="9"/>
      <c r="E25" s="38"/>
      <c r="F25" s="44"/>
      <c r="G25" s="66">
        <f t="shared" si="12"/>
        <v>0</v>
      </c>
      <c r="H25" s="67">
        <f t="shared" si="0"/>
        <v>0</v>
      </c>
      <c r="I25" s="68">
        <f t="shared" si="1"/>
        <v>0</v>
      </c>
      <c r="J25" s="67">
        <f t="shared" si="2"/>
        <v>0</v>
      </c>
      <c r="K25" s="67">
        <f t="shared" si="3"/>
        <v>0</v>
      </c>
      <c r="L25" s="68">
        <f t="shared" si="4"/>
        <v>0</v>
      </c>
      <c r="M25" s="67">
        <f t="shared" si="5"/>
        <v>0</v>
      </c>
      <c r="N25" s="67">
        <f t="shared" si="6"/>
        <v>0</v>
      </c>
      <c r="O25" s="68">
        <f t="shared" si="7"/>
        <v>0</v>
      </c>
      <c r="P25" s="67">
        <f t="shared" si="8"/>
        <v>0</v>
      </c>
      <c r="Q25" s="18">
        <f t="shared" si="13"/>
        <v>0</v>
      </c>
      <c r="R25" s="21">
        <f t="shared" si="14"/>
        <v>0</v>
      </c>
      <c r="S25" s="35">
        <f t="shared" si="9"/>
        <v>0</v>
      </c>
      <c r="T25" s="17">
        <f t="shared" si="10"/>
        <v>0</v>
      </c>
      <c r="U25" s="109">
        <f t="shared" si="11"/>
        <v>0</v>
      </c>
    </row>
    <row r="26" spans="1:21" ht="18.95" customHeight="1" x14ac:dyDescent="0.2">
      <c r="A26" s="10">
        <v>14</v>
      </c>
      <c r="B26" s="41"/>
      <c r="C26" s="9"/>
      <c r="D26" s="9"/>
      <c r="E26" s="38"/>
      <c r="F26" s="44"/>
      <c r="G26" s="66">
        <f t="shared" si="12"/>
        <v>0</v>
      </c>
      <c r="H26" s="67">
        <f t="shared" si="0"/>
        <v>0</v>
      </c>
      <c r="I26" s="68">
        <f t="shared" si="1"/>
        <v>0</v>
      </c>
      <c r="J26" s="67">
        <f t="shared" si="2"/>
        <v>0</v>
      </c>
      <c r="K26" s="67">
        <f t="shared" si="3"/>
        <v>0</v>
      </c>
      <c r="L26" s="68">
        <f t="shared" si="4"/>
        <v>0</v>
      </c>
      <c r="M26" s="67">
        <f t="shared" si="5"/>
        <v>0</v>
      </c>
      <c r="N26" s="67">
        <f t="shared" si="6"/>
        <v>0</v>
      </c>
      <c r="O26" s="68">
        <f t="shared" si="7"/>
        <v>0</v>
      </c>
      <c r="P26" s="67">
        <f t="shared" si="8"/>
        <v>0</v>
      </c>
      <c r="Q26" s="18">
        <f t="shared" si="13"/>
        <v>0</v>
      </c>
      <c r="R26" s="21">
        <f t="shared" si="14"/>
        <v>0</v>
      </c>
      <c r="S26" s="35">
        <f t="shared" si="9"/>
        <v>0</v>
      </c>
      <c r="T26" s="17">
        <f t="shared" si="10"/>
        <v>0</v>
      </c>
      <c r="U26" s="109">
        <f t="shared" si="11"/>
        <v>0</v>
      </c>
    </row>
    <row r="27" spans="1:21" ht="18.95" customHeight="1" x14ac:dyDescent="0.2">
      <c r="A27" s="10">
        <v>15</v>
      </c>
      <c r="B27" s="41"/>
      <c r="C27" s="9"/>
      <c r="D27" s="9"/>
      <c r="E27" s="38"/>
      <c r="F27" s="44"/>
      <c r="G27" s="66">
        <f t="shared" si="12"/>
        <v>0</v>
      </c>
      <c r="H27" s="67">
        <f t="shared" si="0"/>
        <v>0</v>
      </c>
      <c r="I27" s="68">
        <f t="shared" si="1"/>
        <v>0</v>
      </c>
      <c r="J27" s="67">
        <f t="shared" si="2"/>
        <v>0</v>
      </c>
      <c r="K27" s="67">
        <f t="shared" si="3"/>
        <v>0</v>
      </c>
      <c r="L27" s="68">
        <f t="shared" si="4"/>
        <v>0</v>
      </c>
      <c r="M27" s="67">
        <f t="shared" si="5"/>
        <v>0</v>
      </c>
      <c r="N27" s="67">
        <f t="shared" si="6"/>
        <v>0</v>
      </c>
      <c r="O27" s="68">
        <f t="shared" si="7"/>
        <v>0</v>
      </c>
      <c r="P27" s="67">
        <f t="shared" si="8"/>
        <v>0</v>
      </c>
      <c r="Q27" s="18">
        <f t="shared" si="13"/>
        <v>0</v>
      </c>
      <c r="R27" s="21">
        <f t="shared" si="14"/>
        <v>0</v>
      </c>
      <c r="S27" s="35">
        <f t="shared" si="9"/>
        <v>0</v>
      </c>
      <c r="T27" s="17">
        <f t="shared" si="10"/>
        <v>0</v>
      </c>
      <c r="U27" s="109">
        <f t="shared" si="11"/>
        <v>0</v>
      </c>
    </row>
    <row r="28" spans="1:21" ht="18.95" customHeight="1" x14ac:dyDescent="0.2">
      <c r="A28" s="10">
        <v>16</v>
      </c>
      <c r="B28" s="41"/>
      <c r="C28" s="9"/>
      <c r="D28" s="9"/>
      <c r="E28" s="38"/>
      <c r="F28" s="44"/>
      <c r="G28" s="66">
        <f t="shared" si="12"/>
        <v>0</v>
      </c>
      <c r="H28" s="67">
        <f t="shared" si="0"/>
        <v>0</v>
      </c>
      <c r="I28" s="68">
        <f t="shared" si="1"/>
        <v>0</v>
      </c>
      <c r="J28" s="67">
        <f t="shared" si="2"/>
        <v>0</v>
      </c>
      <c r="K28" s="67">
        <f t="shared" si="3"/>
        <v>0</v>
      </c>
      <c r="L28" s="68">
        <f t="shared" si="4"/>
        <v>0</v>
      </c>
      <c r="M28" s="67">
        <f t="shared" si="5"/>
        <v>0</v>
      </c>
      <c r="N28" s="67">
        <f t="shared" si="6"/>
        <v>0</v>
      </c>
      <c r="O28" s="68">
        <f t="shared" si="7"/>
        <v>0</v>
      </c>
      <c r="P28" s="67">
        <f t="shared" si="8"/>
        <v>0</v>
      </c>
      <c r="Q28" s="18">
        <f t="shared" si="13"/>
        <v>0</v>
      </c>
      <c r="R28" s="21">
        <f t="shared" si="14"/>
        <v>0</v>
      </c>
      <c r="S28" s="35">
        <f t="shared" si="9"/>
        <v>0</v>
      </c>
      <c r="T28" s="17">
        <f t="shared" si="10"/>
        <v>0</v>
      </c>
      <c r="U28" s="109">
        <f t="shared" si="11"/>
        <v>0</v>
      </c>
    </row>
    <row r="29" spans="1:21" ht="18.95" customHeight="1" x14ac:dyDescent="0.2">
      <c r="A29" s="10">
        <v>17</v>
      </c>
      <c r="B29" s="41"/>
      <c r="C29" s="9"/>
      <c r="D29" s="9"/>
      <c r="E29" s="38"/>
      <c r="F29" s="44"/>
      <c r="G29" s="66">
        <f t="shared" si="12"/>
        <v>0</v>
      </c>
      <c r="H29" s="67">
        <f t="shared" si="0"/>
        <v>0</v>
      </c>
      <c r="I29" s="68">
        <f t="shared" si="1"/>
        <v>0</v>
      </c>
      <c r="J29" s="67">
        <f t="shared" si="2"/>
        <v>0</v>
      </c>
      <c r="K29" s="67">
        <f t="shared" si="3"/>
        <v>0</v>
      </c>
      <c r="L29" s="68">
        <f t="shared" si="4"/>
        <v>0</v>
      </c>
      <c r="M29" s="67">
        <f t="shared" si="5"/>
        <v>0</v>
      </c>
      <c r="N29" s="67">
        <f t="shared" si="6"/>
        <v>0</v>
      </c>
      <c r="O29" s="68">
        <f t="shared" si="7"/>
        <v>0</v>
      </c>
      <c r="P29" s="67">
        <f t="shared" si="8"/>
        <v>0</v>
      </c>
      <c r="Q29" s="18">
        <f t="shared" si="13"/>
        <v>0</v>
      </c>
      <c r="R29" s="21">
        <f t="shared" si="14"/>
        <v>0</v>
      </c>
      <c r="S29" s="35">
        <f t="shared" si="9"/>
        <v>0</v>
      </c>
      <c r="T29" s="17">
        <f t="shared" si="10"/>
        <v>0</v>
      </c>
      <c r="U29" s="109">
        <f t="shared" si="11"/>
        <v>0</v>
      </c>
    </row>
    <row r="30" spans="1:21" ht="18.95" customHeight="1" x14ac:dyDescent="0.2">
      <c r="A30" s="10">
        <v>18</v>
      </c>
      <c r="B30" s="41"/>
      <c r="C30" s="9"/>
      <c r="D30" s="9"/>
      <c r="E30" s="38"/>
      <c r="F30" s="44"/>
      <c r="G30" s="66">
        <f t="shared" si="12"/>
        <v>0</v>
      </c>
      <c r="H30" s="67">
        <f t="shared" si="0"/>
        <v>0</v>
      </c>
      <c r="I30" s="68">
        <f t="shared" si="1"/>
        <v>0</v>
      </c>
      <c r="J30" s="67">
        <f t="shared" si="2"/>
        <v>0</v>
      </c>
      <c r="K30" s="67">
        <f t="shared" si="3"/>
        <v>0</v>
      </c>
      <c r="L30" s="68">
        <f t="shared" si="4"/>
        <v>0</v>
      </c>
      <c r="M30" s="67">
        <f t="shared" si="5"/>
        <v>0</v>
      </c>
      <c r="N30" s="67">
        <f t="shared" si="6"/>
        <v>0</v>
      </c>
      <c r="O30" s="68">
        <f t="shared" si="7"/>
        <v>0</v>
      </c>
      <c r="P30" s="67">
        <f t="shared" si="8"/>
        <v>0</v>
      </c>
      <c r="Q30" s="18">
        <f t="shared" si="13"/>
        <v>0</v>
      </c>
      <c r="R30" s="21">
        <f t="shared" si="14"/>
        <v>0</v>
      </c>
      <c r="S30" s="35">
        <f t="shared" si="9"/>
        <v>0</v>
      </c>
      <c r="T30" s="17">
        <f t="shared" si="10"/>
        <v>0</v>
      </c>
      <c r="U30" s="109">
        <f t="shared" si="11"/>
        <v>0</v>
      </c>
    </row>
    <row r="31" spans="1:21" ht="18.95" customHeight="1" x14ac:dyDescent="0.2">
      <c r="A31" s="10">
        <v>19</v>
      </c>
      <c r="B31" s="41"/>
      <c r="C31" s="9"/>
      <c r="D31" s="9"/>
      <c r="E31" s="38"/>
      <c r="F31" s="44"/>
      <c r="G31" s="66">
        <f t="shared" si="12"/>
        <v>0</v>
      </c>
      <c r="H31" s="67">
        <f t="shared" si="0"/>
        <v>0</v>
      </c>
      <c r="I31" s="68">
        <f t="shared" si="1"/>
        <v>0</v>
      </c>
      <c r="J31" s="67">
        <f t="shared" si="2"/>
        <v>0</v>
      </c>
      <c r="K31" s="67">
        <f t="shared" si="3"/>
        <v>0</v>
      </c>
      <c r="L31" s="68">
        <f t="shared" si="4"/>
        <v>0</v>
      </c>
      <c r="M31" s="67">
        <f t="shared" si="5"/>
        <v>0</v>
      </c>
      <c r="N31" s="67">
        <f t="shared" si="6"/>
        <v>0</v>
      </c>
      <c r="O31" s="68">
        <f t="shared" si="7"/>
        <v>0</v>
      </c>
      <c r="P31" s="67">
        <f t="shared" si="8"/>
        <v>0</v>
      </c>
      <c r="Q31" s="18">
        <f t="shared" si="13"/>
        <v>0</v>
      </c>
      <c r="R31" s="21">
        <f t="shared" si="14"/>
        <v>0</v>
      </c>
      <c r="S31" s="35">
        <f t="shared" si="9"/>
        <v>0</v>
      </c>
      <c r="T31" s="17">
        <f t="shared" si="10"/>
        <v>0</v>
      </c>
      <c r="U31" s="109">
        <f t="shared" si="11"/>
        <v>0</v>
      </c>
    </row>
    <row r="32" spans="1:21" ht="18.95" customHeight="1" x14ac:dyDescent="0.2">
      <c r="A32" s="10">
        <v>20</v>
      </c>
      <c r="B32" s="41"/>
      <c r="C32" s="9"/>
      <c r="D32" s="9"/>
      <c r="E32" s="38"/>
      <c r="F32" s="44"/>
      <c r="G32" s="66">
        <f t="shared" si="12"/>
        <v>0</v>
      </c>
      <c r="H32" s="67">
        <f t="shared" si="0"/>
        <v>0</v>
      </c>
      <c r="I32" s="68">
        <f t="shared" si="1"/>
        <v>0</v>
      </c>
      <c r="J32" s="67">
        <f t="shared" si="2"/>
        <v>0</v>
      </c>
      <c r="K32" s="67">
        <f t="shared" si="3"/>
        <v>0</v>
      </c>
      <c r="L32" s="68">
        <f t="shared" si="4"/>
        <v>0</v>
      </c>
      <c r="M32" s="67">
        <f t="shared" si="5"/>
        <v>0</v>
      </c>
      <c r="N32" s="67">
        <f t="shared" si="6"/>
        <v>0</v>
      </c>
      <c r="O32" s="68">
        <f t="shared" si="7"/>
        <v>0</v>
      </c>
      <c r="P32" s="67">
        <f t="shared" si="8"/>
        <v>0</v>
      </c>
      <c r="Q32" s="18">
        <f t="shared" si="13"/>
        <v>0</v>
      </c>
      <c r="R32" s="21">
        <f t="shared" si="14"/>
        <v>0</v>
      </c>
      <c r="S32" s="35">
        <f t="shared" si="9"/>
        <v>0</v>
      </c>
      <c r="T32" s="17">
        <f t="shared" si="10"/>
        <v>0</v>
      </c>
      <c r="U32" s="109">
        <f t="shared" si="11"/>
        <v>0</v>
      </c>
    </row>
    <row r="33" spans="1:21" ht="18.95" customHeight="1" x14ac:dyDescent="0.2">
      <c r="A33" s="10">
        <v>21</v>
      </c>
      <c r="B33" s="41"/>
      <c r="C33" s="9"/>
      <c r="D33" s="9"/>
      <c r="E33" s="38"/>
      <c r="F33" s="44"/>
      <c r="G33" s="66">
        <f t="shared" si="12"/>
        <v>0</v>
      </c>
      <c r="H33" s="67">
        <f t="shared" si="0"/>
        <v>0</v>
      </c>
      <c r="I33" s="68">
        <f t="shared" si="1"/>
        <v>0</v>
      </c>
      <c r="J33" s="67">
        <f t="shared" si="2"/>
        <v>0</v>
      </c>
      <c r="K33" s="67">
        <f t="shared" si="3"/>
        <v>0</v>
      </c>
      <c r="L33" s="68">
        <f t="shared" si="4"/>
        <v>0</v>
      </c>
      <c r="M33" s="67">
        <f t="shared" si="5"/>
        <v>0</v>
      </c>
      <c r="N33" s="67">
        <f t="shared" si="6"/>
        <v>0</v>
      </c>
      <c r="O33" s="68">
        <f t="shared" si="7"/>
        <v>0</v>
      </c>
      <c r="P33" s="67">
        <f t="shared" si="8"/>
        <v>0</v>
      </c>
      <c r="Q33" s="18">
        <f t="shared" si="13"/>
        <v>0</v>
      </c>
      <c r="R33" s="21">
        <f t="shared" si="14"/>
        <v>0</v>
      </c>
      <c r="S33" s="35">
        <f t="shared" si="9"/>
        <v>0</v>
      </c>
      <c r="T33" s="17">
        <f t="shared" si="10"/>
        <v>0</v>
      </c>
      <c r="U33" s="109">
        <f t="shared" si="11"/>
        <v>0</v>
      </c>
    </row>
    <row r="34" spans="1:21" ht="18.95" customHeight="1" x14ac:dyDescent="0.2">
      <c r="A34" s="10">
        <v>22</v>
      </c>
      <c r="B34" s="41"/>
      <c r="C34" s="9"/>
      <c r="D34" s="9"/>
      <c r="E34" s="38"/>
      <c r="F34" s="44"/>
      <c r="G34" s="66">
        <f t="shared" si="12"/>
        <v>0</v>
      </c>
      <c r="H34" s="67">
        <f t="shared" si="0"/>
        <v>0</v>
      </c>
      <c r="I34" s="68">
        <f t="shared" si="1"/>
        <v>0</v>
      </c>
      <c r="J34" s="67">
        <f t="shared" si="2"/>
        <v>0</v>
      </c>
      <c r="K34" s="67">
        <f t="shared" si="3"/>
        <v>0</v>
      </c>
      <c r="L34" s="68">
        <f t="shared" si="4"/>
        <v>0</v>
      </c>
      <c r="M34" s="67">
        <f t="shared" si="5"/>
        <v>0</v>
      </c>
      <c r="N34" s="67">
        <f t="shared" si="6"/>
        <v>0</v>
      </c>
      <c r="O34" s="68">
        <f t="shared" si="7"/>
        <v>0</v>
      </c>
      <c r="P34" s="67">
        <f t="shared" si="8"/>
        <v>0</v>
      </c>
      <c r="Q34" s="18">
        <f t="shared" si="13"/>
        <v>0</v>
      </c>
      <c r="R34" s="21">
        <f t="shared" si="14"/>
        <v>0</v>
      </c>
      <c r="S34" s="35">
        <f t="shared" si="9"/>
        <v>0</v>
      </c>
      <c r="T34" s="17">
        <f t="shared" si="10"/>
        <v>0</v>
      </c>
      <c r="U34" s="109">
        <f t="shared" si="11"/>
        <v>0</v>
      </c>
    </row>
    <row r="35" spans="1:21" ht="18.95" customHeight="1" x14ac:dyDescent="0.2">
      <c r="A35" s="10">
        <v>23</v>
      </c>
      <c r="B35" s="41"/>
      <c r="C35" s="9"/>
      <c r="D35" s="9"/>
      <c r="E35" s="38"/>
      <c r="F35" s="44"/>
      <c r="G35" s="66">
        <f t="shared" si="12"/>
        <v>0</v>
      </c>
      <c r="H35" s="67">
        <f t="shared" si="0"/>
        <v>0</v>
      </c>
      <c r="I35" s="68">
        <f t="shared" si="1"/>
        <v>0</v>
      </c>
      <c r="J35" s="67">
        <f t="shared" si="2"/>
        <v>0</v>
      </c>
      <c r="K35" s="67">
        <f t="shared" si="3"/>
        <v>0</v>
      </c>
      <c r="L35" s="68">
        <f t="shared" si="4"/>
        <v>0</v>
      </c>
      <c r="M35" s="67">
        <f t="shared" si="5"/>
        <v>0</v>
      </c>
      <c r="N35" s="67">
        <f t="shared" si="6"/>
        <v>0</v>
      </c>
      <c r="O35" s="68">
        <f t="shared" si="7"/>
        <v>0</v>
      </c>
      <c r="P35" s="67">
        <f t="shared" si="8"/>
        <v>0</v>
      </c>
      <c r="Q35" s="18">
        <f t="shared" si="13"/>
        <v>0</v>
      </c>
      <c r="R35" s="21">
        <f t="shared" si="14"/>
        <v>0</v>
      </c>
      <c r="S35" s="35">
        <f t="shared" si="9"/>
        <v>0</v>
      </c>
      <c r="T35" s="17">
        <f t="shared" si="10"/>
        <v>0</v>
      </c>
      <c r="U35" s="109">
        <f t="shared" si="11"/>
        <v>0</v>
      </c>
    </row>
    <row r="36" spans="1:21" ht="18.95" customHeight="1" x14ac:dyDescent="0.2">
      <c r="A36" s="10">
        <v>24</v>
      </c>
      <c r="B36" s="41"/>
      <c r="C36" s="9"/>
      <c r="D36" s="9"/>
      <c r="E36" s="38"/>
      <c r="F36" s="44"/>
      <c r="G36" s="66">
        <f t="shared" si="12"/>
        <v>0</v>
      </c>
      <c r="H36" s="67">
        <f t="shared" si="0"/>
        <v>0</v>
      </c>
      <c r="I36" s="68">
        <f t="shared" si="1"/>
        <v>0</v>
      </c>
      <c r="J36" s="67">
        <f t="shared" si="2"/>
        <v>0</v>
      </c>
      <c r="K36" s="67">
        <f t="shared" si="3"/>
        <v>0</v>
      </c>
      <c r="L36" s="68">
        <f t="shared" si="4"/>
        <v>0</v>
      </c>
      <c r="M36" s="67">
        <f t="shared" si="5"/>
        <v>0</v>
      </c>
      <c r="N36" s="67">
        <f t="shared" si="6"/>
        <v>0</v>
      </c>
      <c r="O36" s="68">
        <f t="shared" si="7"/>
        <v>0</v>
      </c>
      <c r="P36" s="67">
        <f t="shared" si="8"/>
        <v>0</v>
      </c>
      <c r="Q36" s="18">
        <f t="shared" si="13"/>
        <v>0</v>
      </c>
      <c r="R36" s="21">
        <f t="shared" si="14"/>
        <v>0</v>
      </c>
      <c r="S36" s="35">
        <f t="shared" si="9"/>
        <v>0</v>
      </c>
      <c r="T36" s="17">
        <f t="shared" si="10"/>
        <v>0</v>
      </c>
      <c r="U36" s="109">
        <f t="shared" si="11"/>
        <v>0</v>
      </c>
    </row>
    <row r="37" spans="1:21" ht="18.95" customHeight="1" x14ac:dyDescent="0.2">
      <c r="A37" s="10">
        <v>25</v>
      </c>
      <c r="B37" s="41"/>
      <c r="C37" s="9"/>
      <c r="D37" s="9"/>
      <c r="E37" s="38"/>
      <c r="F37" s="44"/>
      <c r="G37" s="66">
        <f t="shared" si="12"/>
        <v>0</v>
      </c>
      <c r="H37" s="67">
        <f t="shared" si="0"/>
        <v>0</v>
      </c>
      <c r="I37" s="68">
        <f t="shared" si="1"/>
        <v>0</v>
      </c>
      <c r="J37" s="67">
        <f t="shared" si="2"/>
        <v>0</v>
      </c>
      <c r="K37" s="67">
        <f t="shared" si="3"/>
        <v>0</v>
      </c>
      <c r="L37" s="68">
        <f t="shared" si="4"/>
        <v>0</v>
      </c>
      <c r="M37" s="67">
        <f t="shared" si="5"/>
        <v>0</v>
      </c>
      <c r="N37" s="67">
        <f t="shared" si="6"/>
        <v>0</v>
      </c>
      <c r="O37" s="68">
        <f t="shared" si="7"/>
        <v>0</v>
      </c>
      <c r="P37" s="67">
        <f t="shared" si="8"/>
        <v>0</v>
      </c>
      <c r="Q37" s="18">
        <f t="shared" si="13"/>
        <v>0</v>
      </c>
      <c r="R37" s="21">
        <f t="shared" si="14"/>
        <v>0</v>
      </c>
      <c r="S37" s="35">
        <f t="shared" si="9"/>
        <v>0</v>
      </c>
      <c r="T37" s="17">
        <f t="shared" si="10"/>
        <v>0</v>
      </c>
      <c r="U37" s="109">
        <f t="shared" si="11"/>
        <v>0</v>
      </c>
    </row>
  </sheetData>
  <sheetProtection algorithmName="SHA-512" hashValue="471Qvc5iFTqsriwRLZmJVcsnm0BqC96LWQTPSaNi8Kb9LmqYOYJ3v4yh5AqjHirH80ket3zvcGvtatTx8KH//w==" saltValue="TDLNM5V/IcPyCcjtqV82lw==" spinCount="100000" sheet="1" objects="1" scenarios="1"/>
  <mergeCells count="2">
    <mergeCell ref="E1:F1"/>
    <mergeCell ref="B11:D11"/>
  </mergeCells>
  <dataValidations count="2">
    <dataValidation allowBlank="1" showInputMessage="1" sqref="F12:G37 J13:K37 M13:N37 P13:P37 E13:H37" xr:uid="{7013D82F-43D6-43D7-B13A-6FD65CC7CB61}"/>
    <dataValidation type="list" allowBlank="1" showInputMessage="1" sqref="E12:E37" xr:uid="{CF541990-630C-40F4-BE30-007940E9236D}">
      <formula1>"x,X"</formula1>
    </dataValidation>
  </dataValidations>
  <pageMargins left="0.39370078740157483" right="0.31496062992125984" top="0.9055118110236221" bottom="0.47244094488188981" header="0.39370078740157483" footer="0.27559055118110237"/>
  <pageSetup paperSize="9" scale="79" orientation="portrait" r:id="rId1"/>
  <headerFooter alignWithMargins="0">
    <oddHeader>&amp;L&amp;"Arial,Fett"&amp;8Stadt Bretten&amp;10&amp;U
Amt für Bildung und Kultur&amp;C&amp;"Arial,Fett"&amp;12Sportlerehrung Sportler Mannschaften&amp;RSeite &amp;P von &amp;N</oddHeader>
    <oddFooter>&amp;L&amp;8&amp;D, &amp;F,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51170-E3CE-4BAA-B431-61A5942D279D}">
  <sheetPr>
    <pageSetUpPr fitToPage="1"/>
  </sheetPr>
  <dimension ref="A1:U37"/>
  <sheetViews>
    <sheetView showGridLines="0" showZeros="0" zoomScaleNormal="100" workbookViewId="0">
      <selection activeCell="N6" sqref="N6"/>
    </sheetView>
  </sheetViews>
  <sheetFormatPr baseColWidth="10" defaultColWidth="11.42578125" defaultRowHeight="18.95" customHeight="1" x14ac:dyDescent="0.2"/>
  <cols>
    <col min="1" max="1" width="3.5703125" style="1" customWidth="1"/>
    <col min="2" max="2" width="27.85546875" style="1" customWidth="1"/>
    <col min="3" max="3" width="24.7109375" style="1" customWidth="1"/>
    <col min="4" max="4" width="31.7109375" style="1" customWidth="1"/>
    <col min="5" max="6" width="11.5703125" style="1" customWidth="1"/>
    <col min="7" max="7" width="15.85546875" style="1" hidden="1" customWidth="1"/>
    <col min="8" max="8" width="6.85546875" style="1" hidden="1" customWidth="1"/>
    <col min="9" max="10" width="15.85546875" style="1" hidden="1" customWidth="1"/>
    <col min="11" max="11" width="5.5703125" style="1" hidden="1" customWidth="1"/>
    <col min="12" max="12" width="9.42578125" style="1" hidden="1" customWidth="1"/>
    <col min="13" max="13" width="16.42578125" style="1" hidden="1" customWidth="1"/>
    <col min="14" max="14" width="6.28515625" style="1" hidden="1" customWidth="1"/>
    <col min="15" max="21" width="11.42578125" style="1" hidden="1" customWidth="1"/>
    <col min="22" max="16384" width="11.42578125" style="1"/>
  </cols>
  <sheetData>
    <row r="1" spans="1:21" ht="34.5" customHeight="1" x14ac:dyDescent="0.2">
      <c r="A1" s="36"/>
      <c r="B1" s="39" t="str">
        <f>CONCATENATE("Mannschaftsmeldung ",JAHR)</f>
        <v>Mannschaftsmeldung 2023</v>
      </c>
      <c r="C1" s="40"/>
      <c r="D1" s="65" t="str">
        <f ca="1">MID(CELL("dateiname",A1),FIND("]",CELL("dateiname",A1))+1,255)</f>
        <v>M 5</v>
      </c>
      <c r="E1" s="140" t="s">
        <v>3</v>
      </c>
      <c r="F1" s="141"/>
      <c r="G1" s="87"/>
      <c r="H1" s="88"/>
      <c r="I1" s="88"/>
      <c r="J1" s="88"/>
      <c r="K1" s="88"/>
      <c r="L1" s="87"/>
      <c r="M1" s="87"/>
      <c r="N1" s="87"/>
      <c r="O1" s="87"/>
      <c r="P1" s="87"/>
    </row>
    <row r="2" spans="1:21" ht="18.95" customHeight="1" x14ac:dyDescent="0.2">
      <c r="A2" s="36"/>
      <c r="B2" s="69" t="s">
        <v>0</v>
      </c>
      <c r="C2" s="70">
        <f ca="1">IF($D$1&gt;0,VLOOKUP($D$1,MANSCHAFTSMELDUNG,13,0),)</f>
        <v>0</v>
      </c>
      <c r="D2" s="70"/>
      <c r="E2" s="71"/>
      <c r="F2" s="36"/>
      <c r="G2" s="89"/>
      <c r="H2" s="89"/>
      <c r="I2" s="89"/>
      <c r="J2" s="89"/>
      <c r="K2" s="87"/>
      <c r="L2" s="87"/>
      <c r="M2" s="87"/>
      <c r="N2" s="87"/>
      <c r="O2" s="87"/>
      <c r="P2" s="87"/>
    </row>
    <row r="3" spans="1:21" ht="18.95" customHeight="1" x14ac:dyDescent="0.2">
      <c r="A3" s="59"/>
      <c r="B3" s="69" t="s">
        <v>61</v>
      </c>
      <c r="C3" s="70">
        <f ca="1">IF($D$1&gt;0,VLOOKUP($D$1,MANSCHAFTSMELDUNG,14,0),)</f>
        <v>0</v>
      </c>
      <c r="D3" s="70"/>
      <c r="E3" s="71"/>
      <c r="F3" s="36"/>
      <c r="G3" s="89"/>
      <c r="H3" s="89"/>
      <c r="I3" s="89"/>
      <c r="J3" s="89"/>
      <c r="K3" s="87"/>
      <c r="L3" s="87"/>
      <c r="M3" s="87"/>
      <c r="N3" s="87"/>
      <c r="O3" s="87"/>
      <c r="P3" s="87"/>
    </row>
    <row r="4" spans="1:21" ht="18.95" customHeight="1" x14ac:dyDescent="0.2">
      <c r="A4" s="59"/>
      <c r="B4" s="69" t="s">
        <v>10</v>
      </c>
      <c r="C4" s="70">
        <f ca="1">IF($D$1&gt;0,VLOOKUP($D$1,MANSCHAFTSMELDUNG,2,0),)</f>
        <v>0</v>
      </c>
      <c r="D4" s="72"/>
      <c r="E4" s="71"/>
      <c r="F4" s="36"/>
      <c r="G4" s="90"/>
      <c r="H4" s="90"/>
      <c r="I4" s="90"/>
      <c r="J4" s="90"/>
      <c r="K4" s="90"/>
      <c r="L4" s="90"/>
      <c r="M4" s="90"/>
      <c r="N4" s="90"/>
      <c r="O4" s="90"/>
      <c r="P4" s="90"/>
    </row>
    <row r="5" spans="1:21" ht="18" x14ac:dyDescent="0.2">
      <c r="A5" s="59"/>
      <c r="B5" s="73" t="s">
        <v>7</v>
      </c>
      <c r="C5" s="74">
        <f ca="1">IF($D$1&gt;0,VLOOKUP($D$1,MANSCHAFTSMELDUNG,3,0),)</f>
        <v>0</v>
      </c>
      <c r="D5" s="74"/>
      <c r="E5" s="71"/>
      <c r="F5" s="36"/>
      <c r="G5" s="88"/>
      <c r="H5" s="88"/>
      <c r="I5" s="88"/>
      <c r="J5" s="88"/>
      <c r="K5" s="88"/>
      <c r="L5" s="87"/>
      <c r="M5" s="87"/>
      <c r="N5" s="87"/>
      <c r="O5" s="87"/>
      <c r="P5" s="87"/>
    </row>
    <row r="6" spans="1:21" ht="14.25" x14ac:dyDescent="0.2">
      <c r="A6" s="59"/>
      <c r="B6" s="73"/>
      <c r="C6" s="75" t="s">
        <v>81</v>
      </c>
      <c r="D6" s="75" t="s">
        <v>71</v>
      </c>
      <c r="E6" s="75" t="s">
        <v>119</v>
      </c>
      <c r="F6" s="36"/>
      <c r="G6" s="88"/>
      <c r="H6" s="88"/>
      <c r="I6" s="88"/>
      <c r="J6" s="88"/>
      <c r="K6" s="88"/>
      <c r="L6" s="87"/>
      <c r="M6" s="87"/>
      <c r="N6" s="87"/>
      <c r="O6" s="87"/>
      <c r="P6" s="87"/>
    </row>
    <row r="7" spans="1:21" ht="18" x14ac:dyDescent="0.2">
      <c r="A7" s="59"/>
      <c r="B7" s="69" t="s">
        <v>149</v>
      </c>
      <c r="C7" s="76">
        <f ca="1">IF($D$1&gt;0,VLOOKUP($D$1,MANSCHAFTSMELDUNG,4,0),)</f>
        <v>0</v>
      </c>
      <c r="D7" s="77">
        <f ca="1">IF($D$1&gt;0,VLOOKUP($D$1,MANSCHAFTSMELDUNG,5,0),)</f>
        <v>0</v>
      </c>
      <c r="E7" s="78">
        <f ca="1">IF($D$1&gt;0,VLOOKUP($D$1,MANSCHAFTSMELDUNG,6,0),)</f>
        <v>0</v>
      </c>
      <c r="F7" s="36"/>
      <c r="G7" s="88"/>
      <c r="H7" s="88"/>
      <c r="I7" s="88"/>
      <c r="J7" s="88"/>
      <c r="K7" s="88"/>
      <c r="L7" s="87"/>
      <c r="M7" s="87"/>
      <c r="N7" s="87"/>
      <c r="O7" s="87"/>
      <c r="P7" s="87"/>
    </row>
    <row r="8" spans="1:21" ht="18.95" customHeight="1" x14ac:dyDescent="0.2">
      <c r="A8" s="36"/>
      <c r="B8" s="69" t="s">
        <v>150</v>
      </c>
      <c r="C8" s="76">
        <f ca="1">IF($D$1&gt;0,VLOOKUP($D$1,MANSCHAFTSMELDUNG,7,0),)</f>
        <v>0</v>
      </c>
      <c r="D8" s="77">
        <f ca="1">IF($D$1&gt;0,VLOOKUP($D$1,MANSCHAFTSMELDUNG,8,0),)</f>
        <v>0</v>
      </c>
      <c r="E8" s="78">
        <f ca="1">IF($D$1&gt;0,VLOOKUP($D$1,MANSCHAFTSMELDUNG,9,0),)</f>
        <v>0</v>
      </c>
      <c r="F8" s="36"/>
      <c r="G8" s="88"/>
      <c r="H8" s="88"/>
      <c r="I8" s="88"/>
      <c r="J8" s="88"/>
      <c r="K8" s="88"/>
      <c r="L8" s="87"/>
      <c r="M8" s="87"/>
      <c r="N8" s="87"/>
      <c r="O8" s="87"/>
      <c r="P8" s="87"/>
    </row>
    <row r="9" spans="1:21" ht="18.95" customHeight="1" x14ac:dyDescent="0.2">
      <c r="A9" s="36"/>
      <c r="B9" s="69" t="s">
        <v>151</v>
      </c>
      <c r="C9" s="76">
        <f ca="1">IF($D$1&gt;0,VLOOKUP($D$1,MANSCHAFTSMELDUNG,10,0),)</f>
        <v>0</v>
      </c>
      <c r="D9" s="77">
        <f ca="1">IF($D$1&gt;0,VLOOKUP($D$1,MANSCHAFTSMELDUNG,11,0),)</f>
        <v>0</v>
      </c>
      <c r="E9" s="78">
        <f ca="1">IF($D$1&gt;0,VLOOKUP($D$1,MANSCHAFTSMELDUNG,12,0),)</f>
        <v>0</v>
      </c>
      <c r="F9" s="36"/>
      <c r="G9" s="88"/>
      <c r="H9" s="88"/>
      <c r="I9" s="88"/>
      <c r="J9" s="88"/>
      <c r="K9" s="88"/>
      <c r="L9" s="87"/>
      <c r="M9" s="87"/>
      <c r="N9" s="87"/>
      <c r="O9" s="87"/>
      <c r="P9" s="87"/>
    </row>
    <row r="10" spans="1:21" ht="15" customHeight="1" thickBot="1" x14ac:dyDescent="0.25">
      <c r="A10" s="36"/>
      <c r="B10" s="36"/>
      <c r="C10" s="36"/>
      <c r="D10" s="36"/>
      <c r="E10" s="36"/>
      <c r="F10" s="36"/>
      <c r="G10" s="87"/>
      <c r="H10" s="87"/>
      <c r="I10" s="87"/>
      <c r="J10" s="87"/>
      <c r="K10" s="87"/>
      <c r="L10" s="87"/>
      <c r="M10" s="87"/>
      <c r="N10" s="87"/>
      <c r="O10" s="87"/>
      <c r="P10" s="87"/>
    </row>
    <row r="11" spans="1:21" ht="29.45" customHeight="1" thickTop="1" x14ac:dyDescent="0.2">
      <c r="A11" s="36"/>
      <c r="B11" s="142" t="s">
        <v>159</v>
      </c>
      <c r="C11" s="143"/>
      <c r="D11" s="143"/>
      <c r="E11" s="36"/>
      <c r="F11" s="36"/>
      <c r="G11" s="87"/>
      <c r="H11" s="91" t="s">
        <v>112</v>
      </c>
      <c r="I11" s="92"/>
      <c r="J11" s="93"/>
      <c r="K11" s="94" t="s">
        <v>106</v>
      </c>
      <c r="L11" s="92"/>
      <c r="M11" s="93"/>
      <c r="N11" s="91" t="s">
        <v>107</v>
      </c>
      <c r="O11" s="92"/>
      <c r="P11" s="93"/>
    </row>
    <row r="12" spans="1:21" ht="34.5" customHeight="1" x14ac:dyDescent="0.2">
      <c r="A12" s="5" t="s">
        <v>9</v>
      </c>
      <c r="B12" s="7" t="s">
        <v>84</v>
      </c>
      <c r="C12" s="7" t="s">
        <v>85</v>
      </c>
      <c r="D12" s="7" t="s">
        <v>111</v>
      </c>
      <c r="E12" s="2" t="s">
        <v>115</v>
      </c>
      <c r="F12" s="2" t="s">
        <v>24</v>
      </c>
      <c r="G12" s="58" t="s">
        <v>80</v>
      </c>
      <c r="H12" s="49" t="s">
        <v>116</v>
      </c>
      <c r="I12" s="2" t="s">
        <v>126</v>
      </c>
      <c r="J12" s="50" t="s">
        <v>122</v>
      </c>
      <c r="K12" s="49" t="s">
        <v>117</v>
      </c>
      <c r="L12" s="2" t="s">
        <v>123</v>
      </c>
      <c r="M12" s="50" t="s">
        <v>127</v>
      </c>
      <c r="N12" s="49" t="s">
        <v>118</v>
      </c>
      <c r="O12" s="2" t="s">
        <v>125</v>
      </c>
      <c r="P12" s="50" t="s">
        <v>124</v>
      </c>
      <c r="Q12" s="110" t="s">
        <v>0</v>
      </c>
      <c r="R12" s="111" t="s">
        <v>72</v>
      </c>
      <c r="S12" s="111" t="s">
        <v>79</v>
      </c>
      <c r="T12" s="111" t="s">
        <v>8</v>
      </c>
      <c r="U12" s="108" t="s">
        <v>121</v>
      </c>
    </row>
    <row r="13" spans="1:21" ht="18.95" customHeight="1" x14ac:dyDescent="0.2">
      <c r="A13" s="10">
        <v>1</v>
      </c>
      <c r="B13" s="41"/>
      <c r="C13" s="41"/>
      <c r="D13" s="41"/>
      <c r="E13" s="38"/>
      <c r="F13" s="44"/>
      <c r="G13" s="66">
        <f>IF($B13&gt;0,$C$4,)</f>
        <v>0</v>
      </c>
      <c r="H13" s="67">
        <f t="shared" ref="H13:H37" si="0">IF($B13&gt;0,$C$7,)</f>
        <v>0</v>
      </c>
      <c r="I13" s="68">
        <f t="shared" ref="I13:I37" si="1">IF($B13&gt;0,$D$7,)</f>
        <v>0</v>
      </c>
      <c r="J13" s="67">
        <f t="shared" ref="J13:J37" si="2">IF($B13&gt;0,$E$7,)</f>
        <v>0</v>
      </c>
      <c r="K13" s="67">
        <f t="shared" ref="K13:K37" si="3">IF($B13&gt;0,$C$8,)</f>
        <v>0</v>
      </c>
      <c r="L13" s="68">
        <f t="shared" ref="L13:L37" si="4">IF($B13&gt;0,$D$8,)</f>
        <v>0</v>
      </c>
      <c r="M13" s="67">
        <f t="shared" ref="M13:M37" si="5">IF($B13&gt;0,$E$8,)</f>
        <v>0</v>
      </c>
      <c r="N13" s="67">
        <f t="shared" ref="N13:N37" si="6">IF($B13&gt;0,$C$9,)</f>
        <v>0</v>
      </c>
      <c r="O13" s="68">
        <f t="shared" ref="O13:O37" si="7">IF($B13&gt;0,$D$9,)</f>
        <v>0</v>
      </c>
      <c r="P13" s="67">
        <f t="shared" ref="P13:P37" si="8">IF($B13&gt;0,$E$9,)</f>
        <v>0</v>
      </c>
      <c r="Q13" s="18">
        <f>IF($B13&gt;0,$C$2,)</f>
        <v>0</v>
      </c>
      <c r="R13" s="21">
        <f>IF($B13&gt;0,$C$3,)</f>
        <v>0</v>
      </c>
      <c r="S13" s="35">
        <f t="shared" ref="S13:S37" si="9">IF(B13&gt;0,"M",)</f>
        <v>0</v>
      </c>
      <c r="T13" s="30">
        <f t="shared" ref="T13:T37" si="10">IF($B13&gt;0,$C$5,)</f>
        <v>0</v>
      </c>
      <c r="U13" s="109">
        <f t="shared" ref="U13:U37" si="11">IF(B13&gt;0,CONCATENATE(R13," ",$D$1),)</f>
        <v>0</v>
      </c>
    </row>
    <row r="14" spans="1:21" ht="18.95" customHeight="1" x14ac:dyDescent="0.2">
      <c r="A14" s="10">
        <v>2</v>
      </c>
      <c r="B14" s="41"/>
      <c r="C14" s="9"/>
      <c r="D14" s="9"/>
      <c r="E14" s="38"/>
      <c r="F14" s="44"/>
      <c r="G14" s="66">
        <f t="shared" ref="G14:G37" si="12">IF($B14&gt;0,$C$4,)</f>
        <v>0</v>
      </c>
      <c r="H14" s="67">
        <f t="shared" si="0"/>
        <v>0</v>
      </c>
      <c r="I14" s="68">
        <f t="shared" si="1"/>
        <v>0</v>
      </c>
      <c r="J14" s="67">
        <f t="shared" si="2"/>
        <v>0</v>
      </c>
      <c r="K14" s="67">
        <f t="shared" si="3"/>
        <v>0</v>
      </c>
      <c r="L14" s="68">
        <f t="shared" si="4"/>
        <v>0</v>
      </c>
      <c r="M14" s="67">
        <f t="shared" si="5"/>
        <v>0</v>
      </c>
      <c r="N14" s="67">
        <f t="shared" si="6"/>
        <v>0</v>
      </c>
      <c r="O14" s="68">
        <f t="shared" si="7"/>
        <v>0</v>
      </c>
      <c r="P14" s="67">
        <f t="shared" si="8"/>
        <v>0</v>
      </c>
      <c r="Q14" s="18">
        <f t="shared" ref="Q14:Q37" si="13">IF($B14&gt;0,$C$2,)</f>
        <v>0</v>
      </c>
      <c r="R14" s="21">
        <f t="shared" ref="R14:R37" si="14">IF($B14&gt;0,$C$3,)</f>
        <v>0</v>
      </c>
      <c r="S14" s="35">
        <f t="shared" si="9"/>
        <v>0</v>
      </c>
      <c r="T14" s="17">
        <f t="shared" si="10"/>
        <v>0</v>
      </c>
      <c r="U14" s="109">
        <f t="shared" si="11"/>
        <v>0</v>
      </c>
    </row>
    <row r="15" spans="1:21" ht="18.95" customHeight="1" x14ac:dyDescent="0.2">
      <c r="A15" s="10">
        <v>3</v>
      </c>
      <c r="B15" s="41"/>
      <c r="C15" s="9"/>
      <c r="D15" s="9"/>
      <c r="E15" s="38"/>
      <c r="F15" s="44"/>
      <c r="G15" s="66">
        <f t="shared" si="12"/>
        <v>0</v>
      </c>
      <c r="H15" s="67">
        <f t="shared" si="0"/>
        <v>0</v>
      </c>
      <c r="I15" s="68">
        <f t="shared" si="1"/>
        <v>0</v>
      </c>
      <c r="J15" s="67">
        <f t="shared" si="2"/>
        <v>0</v>
      </c>
      <c r="K15" s="67">
        <f t="shared" si="3"/>
        <v>0</v>
      </c>
      <c r="L15" s="68">
        <f t="shared" si="4"/>
        <v>0</v>
      </c>
      <c r="M15" s="67">
        <f t="shared" si="5"/>
        <v>0</v>
      </c>
      <c r="N15" s="67">
        <f t="shared" si="6"/>
        <v>0</v>
      </c>
      <c r="O15" s="68">
        <f t="shared" si="7"/>
        <v>0</v>
      </c>
      <c r="P15" s="67">
        <f t="shared" si="8"/>
        <v>0</v>
      </c>
      <c r="Q15" s="18">
        <f t="shared" si="13"/>
        <v>0</v>
      </c>
      <c r="R15" s="21">
        <f t="shared" si="14"/>
        <v>0</v>
      </c>
      <c r="S15" s="35">
        <f t="shared" si="9"/>
        <v>0</v>
      </c>
      <c r="T15" s="17">
        <f t="shared" si="10"/>
        <v>0</v>
      </c>
      <c r="U15" s="109">
        <f t="shared" si="11"/>
        <v>0</v>
      </c>
    </row>
    <row r="16" spans="1:21" ht="18.95" customHeight="1" x14ac:dyDescent="0.2">
      <c r="A16" s="10">
        <v>4</v>
      </c>
      <c r="B16" s="41"/>
      <c r="C16" s="9"/>
      <c r="D16" s="9"/>
      <c r="E16" s="38"/>
      <c r="F16" s="44"/>
      <c r="G16" s="66">
        <f t="shared" si="12"/>
        <v>0</v>
      </c>
      <c r="H16" s="67">
        <f t="shared" si="0"/>
        <v>0</v>
      </c>
      <c r="I16" s="68">
        <f t="shared" si="1"/>
        <v>0</v>
      </c>
      <c r="J16" s="67">
        <f t="shared" si="2"/>
        <v>0</v>
      </c>
      <c r="K16" s="67">
        <f t="shared" si="3"/>
        <v>0</v>
      </c>
      <c r="L16" s="68">
        <f t="shared" si="4"/>
        <v>0</v>
      </c>
      <c r="M16" s="67">
        <f t="shared" si="5"/>
        <v>0</v>
      </c>
      <c r="N16" s="67">
        <f t="shared" si="6"/>
        <v>0</v>
      </c>
      <c r="O16" s="68">
        <f t="shared" si="7"/>
        <v>0</v>
      </c>
      <c r="P16" s="67">
        <f t="shared" si="8"/>
        <v>0</v>
      </c>
      <c r="Q16" s="18">
        <f t="shared" si="13"/>
        <v>0</v>
      </c>
      <c r="R16" s="21">
        <f t="shared" si="14"/>
        <v>0</v>
      </c>
      <c r="S16" s="35">
        <f t="shared" si="9"/>
        <v>0</v>
      </c>
      <c r="T16" s="17">
        <f t="shared" si="10"/>
        <v>0</v>
      </c>
      <c r="U16" s="109">
        <f t="shared" si="11"/>
        <v>0</v>
      </c>
    </row>
    <row r="17" spans="1:21" ht="18.95" customHeight="1" x14ac:dyDescent="0.2">
      <c r="A17" s="10">
        <v>5</v>
      </c>
      <c r="B17" s="41"/>
      <c r="C17" s="9"/>
      <c r="D17" s="9"/>
      <c r="E17" s="38"/>
      <c r="F17" s="44"/>
      <c r="G17" s="66">
        <f t="shared" si="12"/>
        <v>0</v>
      </c>
      <c r="H17" s="67">
        <f t="shared" si="0"/>
        <v>0</v>
      </c>
      <c r="I17" s="68">
        <f t="shared" si="1"/>
        <v>0</v>
      </c>
      <c r="J17" s="67">
        <f t="shared" si="2"/>
        <v>0</v>
      </c>
      <c r="K17" s="67">
        <f t="shared" si="3"/>
        <v>0</v>
      </c>
      <c r="L17" s="68">
        <f t="shared" si="4"/>
        <v>0</v>
      </c>
      <c r="M17" s="67">
        <f t="shared" si="5"/>
        <v>0</v>
      </c>
      <c r="N17" s="67">
        <f t="shared" si="6"/>
        <v>0</v>
      </c>
      <c r="O17" s="68">
        <f t="shared" si="7"/>
        <v>0</v>
      </c>
      <c r="P17" s="67">
        <f t="shared" si="8"/>
        <v>0</v>
      </c>
      <c r="Q17" s="18">
        <f t="shared" si="13"/>
        <v>0</v>
      </c>
      <c r="R17" s="21">
        <f t="shared" si="14"/>
        <v>0</v>
      </c>
      <c r="S17" s="35">
        <f t="shared" si="9"/>
        <v>0</v>
      </c>
      <c r="T17" s="17">
        <f t="shared" si="10"/>
        <v>0</v>
      </c>
      <c r="U17" s="109">
        <f t="shared" si="11"/>
        <v>0</v>
      </c>
    </row>
    <row r="18" spans="1:21" ht="18.95" customHeight="1" x14ac:dyDescent="0.2">
      <c r="A18" s="10">
        <v>6</v>
      </c>
      <c r="B18" s="41"/>
      <c r="C18" s="9"/>
      <c r="D18" s="9"/>
      <c r="E18" s="38"/>
      <c r="F18" s="44"/>
      <c r="G18" s="66">
        <f t="shared" si="12"/>
        <v>0</v>
      </c>
      <c r="H18" s="67">
        <f t="shared" si="0"/>
        <v>0</v>
      </c>
      <c r="I18" s="68">
        <f t="shared" si="1"/>
        <v>0</v>
      </c>
      <c r="J18" s="67">
        <f t="shared" si="2"/>
        <v>0</v>
      </c>
      <c r="K18" s="67">
        <f t="shared" si="3"/>
        <v>0</v>
      </c>
      <c r="L18" s="68">
        <f t="shared" si="4"/>
        <v>0</v>
      </c>
      <c r="M18" s="67">
        <f t="shared" si="5"/>
        <v>0</v>
      </c>
      <c r="N18" s="67">
        <f t="shared" si="6"/>
        <v>0</v>
      </c>
      <c r="O18" s="68">
        <f t="shared" si="7"/>
        <v>0</v>
      </c>
      <c r="P18" s="67">
        <f t="shared" si="8"/>
        <v>0</v>
      </c>
      <c r="Q18" s="18">
        <f t="shared" si="13"/>
        <v>0</v>
      </c>
      <c r="R18" s="21">
        <f t="shared" si="14"/>
        <v>0</v>
      </c>
      <c r="S18" s="35">
        <f t="shared" si="9"/>
        <v>0</v>
      </c>
      <c r="T18" s="17">
        <f t="shared" si="10"/>
        <v>0</v>
      </c>
      <c r="U18" s="109">
        <f t="shared" si="11"/>
        <v>0</v>
      </c>
    </row>
    <row r="19" spans="1:21" ht="18.95" customHeight="1" x14ac:dyDescent="0.2">
      <c r="A19" s="10">
        <v>7</v>
      </c>
      <c r="B19" s="41"/>
      <c r="C19" s="9"/>
      <c r="D19" s="9"/>
      <c r="E19" s="38"/>
      <c r="F19" s="44"/>
      <c r="G19" s="66">
        <f t="shared" si="12"/>
        <v>0</v>
      </c>
      <c r="H19" s="67">
        <f t="shared" si="0"/>
        <v>0</v>
      </c>
      <c r="I19" s="68">
        <f t="shared" si="1"/>
        <v>0</v>
      </c>
      <c r="J19" s="67">
        <f t="shared" si="2"/>
        <v>0</v>
      </c>
      <c r="K19" s="67">
        <f t="shared" si="3"/>
        <v>0</v>
      </c>
      <c r="L19" s="68">
        <f t="shared" si="4"/>
        <v>0</v>
      </c>
      <c r="M19" s="67">
        <f t="shared" si="5"/>
        <v>0</v>
      </c>
      <c r="N19" s="67">
        <f t="shared" si="6"/>
        <v>0</v>
      </c>
      <c r="O19" s="68">
        <f t="shared" si="7"/>
        <v>0</v>
      </c>
      <c r="P19" s="67">
        <f t="shared" si="8"/>
        <v>0</v>
      </c>
      <c r="Q19" s="18">
        <f t="shared" si="13"/>
        <v>0</v>
      </c>
      <c r="R19" s="21">
        <f t="shared" si="14"/>
        <v>0</v>
      </c>
      <c r="S19" s="35">
        <f t="shared" si="9"/>
        <v>0</v>
      </c>
      <c r="T19" s="17">
        <f t="shared" si="10"/>
        <v>0</v>
      </c>
      <c r="U19" s="109">
        <f t="shared" si="11"/>
        <v>0</v>
      </c>
    </row>
    <row r="20" spans="1:21" ht="18.95" customHeight="1" x14ac:dyDescent="0.2">
      <c r="A20" s="10">
        <v>8</v>
      </c>
      <c r="B20" s="41"/>
      <c r="C20" s="9"/>
      <c r="D20" s="9"/>
      <c r="E20" s="38"/>
      <c r="F20" s="44"/>
      <c r="G20" s="66">
        <f t="shared" si="12"/>
        <v>0</v>
      </c>
      <c r="H20" s="67">
        <f t="shared" si="0"/>
        <v>0</v>
      </c>
      <c r="I20" s="68">
        <f t="shared" si="1"/>
        <v>0</v>
      </c>
      <c r="J20" s="67">
        <f t="shared" si="2"/>
        <v>0</v>
      </c>
      <c r="K20" s="67">
        <f t="shared" si="3"/>
        <v>0</v>
      </c>
      <c r="L20" s="68">
        <f t="shared" si="4"/>
        <v>0</v>
      </c>
      <c r="M20" s="67">
        <f t="shared" si="5"/>
        <v>0</v>
      </c>
      <c r="N20" s="67">
        <f t="shared" si="6"/>
        <v>0</v>
      </c>
      <c r="O20" s="68">
        <f t="shared" si="7"/>
        <v>0</v>
      </c>
      <c r="P20" s="67">
        <f t="shared" si="8"/>
        <v>0</v>
      </c>
      <c r="Q20" s="18">
        <f t="shared" si="13"/>
        <v>0</v>
      </c>
      <c r="R20" s="21">
        <f t="shared" si="14"/>
        <v>0</v>
      </c>
      <c r="S20" s="35">
        <f t="shared" si="9"/>
        <v>0</v>
      </c>
      <c r="T20" s="17">
        <f t="shared" si="10"/>
        <v>0</v>
      </c>
      <c r="U20" s="109">
        <f t="shared" si="11"/>
        <v>0</v>
      </c>
    </row>
    <row r="21" spans="1:21" ht="18.95" customHeight="1" x14ac:dyDescent="0.2">
      <c r="A21" s="10">
        <v>9</v>
      </c>
      <c r="B21" s="41"/>
      <c r="C21" s="9"/>
      <c r="D21" s="9"/>
      <c r="E21" s="38"/>
      <c r="F21" s="44"/>
      <c r="G21" s="66">
        <f t="shared" si="12"/>
        <v>0</v>
      </c>
      <c r="H21" s="67">
        <f t="shared" si="0"/>
        <v>0</v>
      </c>
      <c r="I21" s="68">
        <f t="shared" si="1"/>
        <v>0</v>
      </c>
      <c r="J21" s="67">
        <f t="shared" si="2"/>
        <v>0</v>
      </c>
      <c r="K21" s="67">
        <f t="shared" si="3"/>
        <v>0</v>
      </c>
      <c r="L21" s="68">
        <f t="shared" si="4"/>
        <v>0</v>
      </c>
      <c r="M21" s="67">
        <f t="shared" si="5"/>
        <v>0</v>
      </c>
      <c r="N21" s="67">
        <f t="shared" si="6"/>
        <v>0</v>
      </c>
      <c r="O21" s="68">
        <f t="shared" si="7"/>
        <v>0</v>
      </c>
      <c r="P21" s="67">
        <f t="shared" si="8"/>
        <v>0</v>
      </c>
      <c r="Q21" s="18">
        <f t="shared" si="13"/>
        <v>0</v>
      </c>
      <c r="R21" s="21">
        <f t="shared" si="14"/>
        <v>0</v>
      </c>
      <c r="S21" s="35">
        <f t="shared" si="9"/>
        <v>0</v>
      </c>
      <c r="T21" s="17">
        <f t="shared" si="10"/>
        <v>0</v>
      </c>
      <c r="U21" s="109">
        <f t="shared" si="11"/>
        <v>0</v>
      </c>
    </row>
    <row r="22" spans="1:21" ht="18.95" customHeight="1" x14ac:dyDescent="0.2">
      <c r="A22" s="10">
        <v>10</v>
      </c>
      <c r="B22" s="41"/>
      <c r="C22" s="9"/>
      <c r="D22" s="9"/>
      <c r="E22" s="38"/>
      <c r="F22" s="44"/>
      <c r="G22" s="66">
        <f t="shared" si="12"/>
        <v>0</v>
      </c>
      <c r="H22" s="67">
        <f t="shared" si="0"/>
        <v>0</v>
      </c>
      <c r="I22" s="68">
        <f t="shared" si="1"/>
        <v>0</v>
      </c>
      <c r="J22" s="67">
        <f t="shared" si="2"/>
        <v>0</v>
      </c>
      <c r="K22" s="67">
        <f t="shared" si="3"/>
        <v>0</v>
      </c>
      <c r="L22" s="68">
        <f t="shared" si="4"/>
        <v>0</v>
      </c>
      <c r="M22" s="67">
        <f t="shared" si="5"/>
        <v>0</v>
      </c>
      <c r="N22" s="67">
        <f t="shared" si="6"/>
        <v>0</v>
      </c>
      <c r="O22" s="68">
        <f t="shared" si="7"/>
        <v>0</v>
      </c>
      <c r="P22" s="67">
        <f t="shared" si="8"/>
        <v>0</v>
      </c>
      <c r="Q22" s="18">
        <f t="shared" si="13"/>
        <v>0</v>
      </c>
      <c r="R22" s="21">
        <f t="shared" si="14"/>
        <v>0</v>
      </c>
      <c r="S22" s="35">
        <f t="shared" si="9"/>
        <v>0</v>
      </c>
      <c r="T22" s="17">
        <f t="shared" si="10"/>
        <v>0</v>
      </c>
      <c r="U22" s="109">
        <f t="shared" si="11"/>
        <v>0</v>
      </c>
    </row>
    <row r="23" spans="1:21" ht="18.95" customHeight="1" x14ac:dyDescent="0.2">
      <c r="A23" s="10">
        <v>11</v>
      </c>
      <c r="B23" s="41"/>
      <c r="C23" s="9"/>
      <c r="D23" s="9"/>
      <c r="E23" s="38"/>
      <c r="F23" s="44"/>
      <c r="G23" s="66">
        <f t="shared" si="12"/>
        <v>0</v>
      </c>
      <c r="H23" s="67">
        <f t="shared" si="0"/>
        <v>0</v>
      </c>
      <c r="I23" s="68">
        <f t="shared" si="1"/>
        <v>0</v>
      </c>
      <c r="J23" s="67">
        <f t="shared" si="2"/>
        <v>0</v>
      </c>
      <c r="K23" s="67">
        <f t="shared" si="3"/>
        <v>0</v>
      </c>
      <c r="L23" s="68">
        <f t="shared" si="4"/>
        <v>0</v>
      </c>
      <c r="M23" s="67">
        <f t="shared" si="5"/>
        <v>0</v>
      </c>
      <c r="N23" s="67">
        <f t="shared" si="6"/>
        <v>0</v>
      </c>
      <c r="O23" s="68">
        <f t="shared" si="7"/>
        <v>0</v>
      </c>
      <c r="P23" s="67">
        <f t="shared" si="8"/>
        <v>0</v>
      </c>
      <c r="Q23" s="18">
        <f t="shared" si="13"/>
        <v>0</v>
      </c>
      <c r="R23" s="21">
        <f t="shared" si="14"/>
        <v>0</v>
      </c>
      <c r="S23" s="35">
        <f t="shared" si="9"/>
        <v>0</v>
      </c>
      <c r="T23" s="17">
        <f t="shared" si="10"/>
        <v>0</v>
      </c>
      <c r="U23" s="109">
        <f t="shared" si="11"/>
        <v>0</v>
      </c>
    </row>
    <row r="24" spans="1:21" ht="18.95" customHeight="1" x14ac:dyDescent="0.2">
      <c r="A24" s="10">
        <v>12</v>
      </c>
      <c r="B24" s="41"/>
      <c r="C24" s="9"/>
      <c r="D24" s="9"/>
      <c r="E24" s="38"/>
      <c r="F24" s="44"/>
      <c r="G24" s="66">
        <f t="shared" si="12"/>
        <v>0</v>
      </c>
      <c r="H24" s="67">
        <f t="shared" si="0"/>
        <v>0</v>
      </c>
      <c r="I24" s="68">
        <f t="shared" si="1"/>
        <v>0</v>
      </c>
      <c r="J24" s="67">
        <f t="shared" si="2"/>
        <v>0</v>
      </c>
      <c r="K24" s="67">
        <f t="shared" si="3"/>
        <v>0</v>
      </c>
      <c r="L24" s="68">
        <f t="shared" si="4"/>
        <v>0</v>
      </c>
      <c r="M24" s="67">
        <f t="shared" si="5"/>
        <v>0</v>
      </c>
      <c r="N24" s="67">
        <f t="shared" si="6"/>
        <v>0</v>
      </c>
      <c r="O24" s="68">
        <f t="shared" si="7"/>
        <v>0</v>
      </c>
      <c r="P24" s="67">
        <f t="shared" si="8"/>
        <v>0</v>
      </c>
      <c r="Q24" s="18">
        <f t="shared" si="13"/>
        <v>0</v>
      </c>
      <c r="R24" s="21">
        <f t="shared" si="14"/>
        <v>0</v>
      </c>
      <c r="S24" s="35">
        <f t="shared" si="9"/>
        <v>0</v>
      </c>
      <c r="T24" s="17">
        <f t="shared" si="10"/>
        <v>0</v>
      </c>
      <c r="U24" s="109">
        <f t="shared" si="11"/>
        <v>0</v>
      </c>
    </row>
    <row r="25" spans="1:21" ht="18.95" customHeight="1" x14ac:dyDescent="0.2">
      <c r="A25" s="10">
        <v>13</v>
      </c>
      <c r="B25" s="41"/>
      <c r="C25" s="9"/>
      <c r="D25" s="9"/>
      <c r="E25" s="38"/>
      <c r="F25" s="44"/>
      <c r="G25" s="66">
        <f t="shared" si="12"/>
        <v>0</v>
      </c>
      <c r="H25" s="67">
        <f t="shared" si="0"/>
        <v>0</v>
      </c>
      <c r="I25" s="68">
        <f t="shared" si="1"/>
        <v>0</v>
      </c>
      <c r="J25" s="67">
        <f t="shared" si="2"/>
        <v>0</v>
      </c>
      <c r="K25" s="67">
        <f t="shared" si="3"/>
        <v>0</v>
      </c>
      <c r="L25" s="68">
        <f t="shared" si="4"/>
        <v>0</v>
      </c>
      <c r="M25" s="67">
        <f t="shared" si="5"/>
        <v>0</v>
      </c>
      <c r="N25" s="67">
        <f t="shared" si="6"/>
        <v>0</v>
      </c>
      <c r="O25" s="68">
        <f t="shared" si="7"/>
        <v>0</v>
      </c>
      <c r="P25" s="67">
        <f t="shared" si="8"/>
        <v>0</v>
      </c>
      <c r="Q25" s="18">
        <f t="shared" si="13"/>
        <v>0</v>
      </c>
      <c r="R25" s="21">
        <f t="shared" si="14"/>
        <v>0</v>
      </c>
      <c r="S25" s="35">
        <f t="shared" si="9"/>
        <v>0</v>
      </c>
      <c r="T25" s="17">
        <f t="shared" si="10"/>
        <v>0</v>
      </c>
      <c r="U25" s="109">
        <f t="shared" si="11"/>
        <v>0</v>
      </c>
    </row>
    <row r="26" spans="1:21" ht="18.95" customHeight="1" x14ac:dyDescent="0.2">
      <c r="A26" s="10">
        <v>14</v>
      </c>
      <c r="B26" s="41"/>
      <c r="C26" s="9"/>
      <c r="D26" s="9"/>
      <c r="E26" s="38"/>
      <c r="F26" s="44"/>
      <c r="G26" s="66">
        <f t="shared" si="12"/>
        <v>0</v>
      </c>
      <c r="H26" s="67">
        <f t="shared" si="0"/>
        <v>0</v>
      </c>
      <c r="I26" s="68">
        <f t="shared" si="1"/>
        <v>0</v>
      </c>
      <c r="J26" s="67">
        <f t="shared" si="2"/>
        <v>0</v>
      </c>
      <c r="K26" s="67">
        <f t="shared" si="3"/>
        <v>0</v>
      </c>
      <c r="L26" s="68">
        <f t="shared" si="4"/>
        <v>0</v>
      </c>
      <c r="M26" s="67">
        <f t="shared" si="5"/>
        <v>0</v>
      </c>
      <c r="N26" s="67">
        <f t="shared" si="6"/>
        <v>0</v>
      </c>
      <c r="O26" s="68">
        <f t="shared" si="7"/>
        <v>0</v>
      </c>
      <c r="P26" s="67">
        <f t="shared" si="8"/>
        <v>0</v>
      </c>
      <c r="Q26" s="18">
        <f t="shared" si="13"/>
        <v>0</v>
      </c>
      <c r="R26" s="21">
        <f t="shared" si="14"/>
        <v>0</v>
      </c>
      <c r="S26" s="35">
        <f t="shared" si="9"/>
        <v>0</v>
      </c>
      <c r="T26" s="17">
        <f t="shared" si="10"/>
        <v>0</v>
      </c>
      <c r="U26" s="109">
        <f t="shared" si="11"/>
        <v>0</v>
      </c>
    </row>
    <row r="27" spans="1:21" ht="18.95" customHeight="1" x14ac:dyDescent="0.2">
      <c r="A27" s="10">
        <v>15</v>
      </c>
      <c r="B27" s="41"/>
      <c r="C27" s="9"/>
      <c r="D27" s="9"/>
      <c r="E27" s="38"/>
      <c r="F27" s="44"/>
      <c r="G27" s="66">
        <f t="shared" si="12"/>
        <v>0</v>
      </c>
      <c r="H27" s="67">
        <f t="shared" si="0"/>
        <v>0</v>
      </c>
      <c r="I27" s="68">
        <f t="shared" si="1"/>
        <v>0</v>
      </c>
      <c r="J27" s="67">
        <f t="shared" si="2"/>
        <v>0</v>
      </c>
      <c r="K27" s="67">
        <f t="shared" si="3"/>
        <v>0</v>
      </c>
      <c r="L27" s="68">
        <f t="shared" si="4"/>
        <v>0</v>
      </c>
      <c r="M27" s="67">
        <f t="shared" si="5"/>
        <v>0</v>
      </c>
      <c r="N27" s="67">
        <f t="shared" si="6"/>
        <v>0</v>
      </c>
      <c r="O27" s="68">
        <f t="shared" si="7"/>
        <v>0</v>
      </c>
      <c r="P27" s="67">
        <f t="shared" si="8"/>
        <v>0</v>
      </c>
      <c r="Q27" s="18">
        <f t="shared" si="13"/>
        <v>0</v>
      </c>
      <c r="R27" s="21">
        <f t="shared" si="14"/>
        <v>0</v>
      </c>
      <c r="S27" s="35">
        <f t="shared" si="9"/>
        <v>0</v>
      </c>
      <c r="T27" s="17">
        <f t="shared" si="10"/>
        <v>0</v>
      </c>
      <c r="U27" s="109">
        <f t="shared" si="11"/>
        <v>0</v>
      </c>
    </row>
    <row r="28" spans="1:21" ht="18.95" customHeight="1" x14ac:dyDescent="0.2">
      <c r="A28" s="10">
        <v>16</v>
      </c>
      <c r="B28" s="41"/>
      <c r="C28" s="9"/>
      <c r="D28" s="9"/>
      <c r="E28" s="38"/>
      <c r="F28" s="44"/>
      <c r="G28" s="66">
        <f t="shared" si="12"/>
        <v>0</v>
      </c>
      <c r="H28" s="67">
        <f t="shared" si="0"/>
        <v>0</v>
      </c>
      <c r="I28" s="68">
        <f t="shared" si="1"/>
        <v>0</v>
      </c>
      <c r="J28" s="67">
        <f t="shared" si="2"/>
        <v>0</v>
      </c>
      <c r="K28" s="67">
        <f t="shared" si="3"/>
        <v>0</v>
      </c>
      <c r="L28" s="68">
        <f t="shared" si="4"/>
        <v>0</v>
      </c>
      <c r="M28" s="67">
        <f t="shared" si="5"/>
        <v>0</v>
      </c>
      <c r="N28" s="67">
        <f t="shared" si="6"/>
        <v>0</v>
      </c>
      <c r="O28" s="68">
        <f t="shared" si="7"/>
        <v>0</v>
      </c>
      <c r="P28" s="67">
        <f t="shared" si="8"/>
        <v>0</v>
      </c>
      <c r="Q28" s="18">
        <f t="shared" si="13"/>
        <v>0</v>
      </c>
      <c r="R28" s="21">
        <f t="shared" si="14"/>
        <v>0</v>
      </c>
      <c r="S28" s="35">
        <f t="shared" si="9"/>
        <v>0</v>
      </c>
      <c r="T28" s="17">
        <f t="shared" si="10"/>
        <v>0</v>
      </c>
      <c r="U28" s="109">
        <f t="shared" si="11"/>
        <v>0</v>
      </c>
    </row>
    <row r="29" spans="1:21" ht="18.95" customHeight="1" x14ac:dyDescent="0.2">
      <c r="A29" s="10">
        <v>17</v>
      </c>
      <c r="B29" s="41"/>
      <c r="C29" s="9"/>
      <c r="D29" s="9"/>
      <c r="E29" s="38"/>
      <c r="F29" s="44"/>
      <c r="G29" s="66">
        <f t="shared" si="12"/>
        <v>0</v>
      </c>
      <c r="H29" s="67">
        <f t="shared" si="0"/>
        <v>0</v>
      </c>
      <c r="I29" s="68">
        <f t="shared" si="1"/>
        <v>0</v>
      </c>
      <c r="J29" s="67">
        <f t="shared" si="2"/>
        <v>0</v>
      </c>
      <c r="K29" s="67">
        <f t="shared" si="3"/>
        <v>0</v>
      </c>
      <c r="L29" s="68">
        <f t="shared" si="4"/>
        <v>0</v>
      </c>
      <c r="M29" s="67">
        <f t="shared" si="5"/>
        <v>0</v>
      </c>
      <c r="N29" s="67">
        <f t="shared" si="6"/>
        <v>0</v>
      </c>
      <c r="O29" s="68">
        <f t="shared" si="7"/>
        <v>0</v>
      </c>
      <c r="P29" s="67">
        <f t="shared" si="8"/>
        <v>0</v>
      </c>
      <c r="Q29" s="18">
        <f t="shared" si="13"/>
        <v>0</v>
      </c>
      <c r="R29" s="21">
        <f t="shared" si="14"/>
        <v>0</v>
      </c>
      <c r="S29" s="35">
        <f t="shared" si="9"/>
        <v>0</v>
      </c>
      <c r="T29" s="17">
        <f t="shared" si="10"/>
        <v>0</v>
      </c>
      <c r="U29" s="109">
        <f t="shared" si="11"/>
        <v>0</v>
      </c>
    </row>
    <row r="30" spans="1:21" ht="18.95" customHeight="1" x14ac:dyDescent="0.2">
      <c r="A30" s="10">
        <v>18</v>
      </c>
      <c r="B30" s="41"/>
      <c r="C30" s="9"/>
      <c r="D30" s="9"/>
      <c r="E30" s="38"/>
      <c r="F30" s="44"/>
      <c r="G30" s="66">
        <f t="shared" si="12"/>
        <v>0</v>
      </c>
      <c r="H30" s="67">
        <f t="shared" si="0"/>
        <v>0</v>
      </c>
      <c r="I30" s="68">
        <f t="shared" si="1"/>
        <v>0</v>
      </c>
      <c r="J30" s="67">
        <f t="shared" si="2"/>
        <v>0</v>
      </c>
      <c r="K30" s="67">
        <f t="shared" si="3"/>
        <v>0</v>
      </c>
      <c r="L30" s="68">
        <f t="shared" si="4"/>
        <v>0</v>
      </c>
      <c r="M30" s="67">
        <f t="shared" si="5"/>
        <v>0</v>
      </c>
      <c r="N30" s="67">
        <f t="shared" si="6"/>
        <v>0</v>
      </c>
      <c r="O30" s="68">
        <f t="shared" si="7"/>
        <v>0</v>
      </c>
      <c r="P30" s="67">
        <f t="shared" si="8"/>
        <v>0</v>
      </c>
      <c r="Q30" s="18">
        <f t="shared" si="13"/>
        <v>0</v>
      </c>
      <c r="R30" s="21">
        <f t="shared" si="14"/>
        <v>0</v>
      </c>
      <c r="S30" s="35">
        <f t="shared" si="9"/>
        <v>0</v>
      </c>
      <c r="T30" s="17">
        <f t="shared" si="10"/>
        <v>0</v>
      </c>
      <c r="U30" s="109">
        <f t="shared" si="11"/>
        <v>0</v>
      </c>
    </row>
    <row r="31" spans="1:21" ht="18.95" customHeight="1" x14ac:dyDescent="0.2">
      <c r="A31" s="10">
        <v>19</v>
      </c>
      <c r="B31" s="41"/>
      <c r="C31" s="9"/>
      <c r="D31" s="9"/>
      <c r="E31" s="38"/>
      <c r="F31" s="44"/>
      <c r="G31" s="66">
        <f t="shared" si="12"/>
        <v>0</v>
      </c>
      <c r="H31" s="67">
        <f t="shared" si="0"/>
        <v>0</v>
      </c>
      <c r="I31" s="68">
        <f t="shared" si="1"/>
        <v>0</v>
      </c>
      <c r="J31" s="67">
        <f t="shared" si="2"/>
        <v>0</v>
      </c>
      <c r="K31" s="67">
        <f t="shared" si="3"/>
        <v>0</v>
      </c>
      <c r="L31" s="68">
        <f t="shared" si="4"/>
        <v>0</v>
      </c>
      <c r="M31" s="67">
        <f t="shared" si="5"/>
        <v>0</v>
      </c>
      <c r="N31" s="67">
        <f t="shared" si="6"/>
        <v>0</v>
      </c>
      <c r="O31" s="68">
        <f t="shared" si="7"/>
        <v>0</v>
      </c>
      <c r="P31" s="67">
        <f t="shared" si="8"/>
        <v>0</v>
      </c>
      <c r="Q31" s="18">
        <f t="shared" si="13"/>
        <v>0</v>
      </c>
      <c r="R31" s="21">
        <f t="shared" si="14"/>
        <v>0</v>
      </c>
      <c r="S31" s="35">
        <f t="shared" si="9"/>
        <v>0</v>
      </c>
      <c r="T31" s="17">
        <f t="shared" si="10"/>
        <v>0</v>
      </c>
      <c r="U31" s="109">
        <f t="shared" si="11"/>
        <v>0</v>
      </c>
    </row>
    <row r="32" spans="1:21" ht="18.95" customHeight="1" x14ac:dyDescent="0.2">
      <c r="A32" s="10">
        <v>20</v>
      </c>
      <c r="B32" s="41"/>
      <c r="C32" s="9"/>
      <c r="D32" s="9"/>
      <c r="E32" s="38"/>
      <c r="F32" s="44"/>
      <c r="G32" s="66">
        <f t="shared" si="12"/>
        <v>0</v>
      </c>
      <c r="H32" s="67">
        <f t="shared" si="0"/>
        <v>0</v>
      </c>
      <c r="I32" s="68">
        <f t="shared" si="1"/>
        <v>0</v>
      </c>
      <c r="J32" s="67">
        <f t="shared" si="2"/>
        <v>0</v>
      </c>
      <c r="K32" s="67">
        <f t="shared" si="3"/>
        <v>0</v>
      </c>
      <c r="L32" s="68">
        <f t="shared" si="4"/>
        <v>0</v>
      </c>
      <c r="M32" s="67">
        <f t="shared" si="5"/>
        <v>0</v>
      </c>
      <c r="N32" s="67">
        <f t="shared" si="6"/>
        <v>0</v>
      </c>
      <c r="O32" s="68">
        <f t="shared" si="7"/>
        <v>0</v>
      </c>
      <c r="P32" s="67">
        <f t="shared" si="8"/>
        <v>0</v>
      </c>
      <c r="Q32" s="18">
        <f t="shared" si="13"/>
        <v>0</v>
      </c>
      <c r="R32" s="21">
        <f t="shared" si="14"/>
        <v>0</v>
      </c>
      <c r="S32" s="35">
        <f t="shared" si="9"/>
        <v>0</v>
      </c>
      <c r="T32" s="17">
        <f t="shared" si="10"/>
        <v>0</v>
      </c>
      <c r="U32" s="109">
        <f t="shared" si="11"/>
        <v>0</v>
      </c>
    </row>
    <row r="33" spans="1:21" ht="18.95" customHeight="1" x14ac:dyDescent="0.2">
      <c r="A33" s="10">
        <v>21</v>
      </c>
      <c r="B33" s="41"/>
      <c r="C33" s="9"/>
      <c r="D33" s="9"/>
      <c r="E33" s="38"/>
      <c r="F33" s="44"/>
      <c r="G33" s="66">
        <f t="shared" si="12"/>
        <v>0</v>
      </c>
      <c r="H33" s="67">
        <f t="shared" si="0"/>
        <v>0</v>
      </c>
      <c r="I33" s="68">
        <f t="shared" si="1"/>
        <v>0</v>
      </c>
      <c r="J33" s="67">
        <f t="shared" si="2"/>
        <v>0</v>
      </c>
      <c r="K33" s="67">
        <f t="shared" si="3"/>
        <v>0</v>
      </c>
      <c r="L33" s="68">
        <f t="shared" si="4"/>
        <v>0</v>
      </c>
      <c r="M33" s="67">
        <f t="shared" si="5"/>
        <v>0</v>
      </c>
      <c r="N33" s="67">
        <f t="shared" si="6"/>
        <v>0</v>
      </c>
      <c r="O33" s="68">
        <f t="shared" si="7"/>
        <v>0</v>
      </c>
      <c r="P33" s="67">
        <f t="shared" si="8"/>
        <v>0</v>
      </c>
      <c r="Q33" s="18">
        <f t="shared" si="13"/>
        <v>0</v>
      </c>
      <c r="R33" s="21">
        <f t="shared" si="14"/>
        <v>0</v>
      </c>
      <c r="S33" s="35">
        <f t="shared" si="9"/>
        <v>0</v>
      </c>
      <c r="T33" s="17">
        <f t="shared" si="10"/>
        <v>0</v>
      </c>
      <c r="U33" s="109">
        <f t="shared" si="11"/>
        <v>0</v>
      </c>
    </row>
    <row r="34" spans="1:21" ht="18.95" customHeight="1" x14ac:dyDescent="0.2">
      <c r="A34" s="10">
        <v>22</v>
      </c>
      <c r="B34" s="41"/>
      <c r="C34" s="9"/>
      <c r="D34" s="9"/>
      <c r="E34" s="38"/>
      <c r="F34" s="44"/>
      <c r="G34" s="66">
        <f t="shared" si="12"/>
        <v>0</v>
      </c>
      <c r="H34" s="67">
        <f t="shared" si="0"/>
        <v>0</v>
      </c>
      <c r="I34" s="68">
        <f t="shared" si="1"/>
        <v>0</v>
      </c>
      <c r="J34" s="67">
        <f t="shared" si="2"/>
        <v>0</v>
      </c>
      <c r="K34" s="67">
        <f t="shared" si="3"/>
        <v>0</v>
      </c>
      <c r="L34" s="68">
        <f t="shared" si="4"/>
        <v>0</v>
      </c>
      <c r="M34" s="67">
        <f t="shared" si="5"/>
        <v>0</v>
      </c>
      <c r="N34" s="67">
        <f t="shared" si="6"/>
        <v>0</v>
      </c>
      <c r="O34" s="68">
        <f t="shared" si="7"/>
        <v>0</v>
      </c>
      <c r="P34" s="67">
        <f t="shared" si="8"/>
        <v>0</v>
      </c>
      <c r="Q34" s="18">
        <f t="shared" si="13"/>
        <v>0</v>
      </c>
      <c r="R34" s="21">
        <f t="shared" si="14"/>
        <v>0</v>
      </c>
      <c r="S34" s="35">
        <f t="shared" si="9"/>
        <v>0</v>
      </c>
      <c r="T34" s="17">
        <f t="shared" si="10"/>
        <v>0</v>
      </c>
      <c r="U34" s="109">
        <f t="shared" si="11"/>
        <v>0</v>
      </c>
    </row>
    <row r="35" spans="1:21" ht="18.95" customHeight="1" x14ac:dyDescent="0.2">
      <c r="A35" s="10">
        <v>23</v>
      </c>
      <c r="B35" s="41"/>
      <c r="C35" s="9"/>
      <c r="D35" s="9"/>
      <c r="E35" s="38"/>
      <c r="F35" s="44"/>
      <c r="G35" s="66">
        <f t="shared" si="12"/>
        <v>0</v>
      </c>
      <c r="H35" s="67">
        <f t="shared" si="0"/>
        <v>0</v>
      </c>
      <c r="I35" s="68">
        <f t="shared" si="1"/>
        <v>0</v>
      </c>
      <c r="J35" s="67">
        <f t="shared" si="2"/>
        <v>0</v>
      </c>
      <c r="K35" s="67">
        <f t="shared" si="3"/>
        <v>0</v>
      </c>
      <c r="L35" s="68">
        <f t="shared" si="4"/>
        <v>0</v>
      </c>
      <c r="M35" s="67">
        <f t="shared" si="5"/>
        <v>0</v>
      </c>
      <c r="N35" s="67">
        <f t="shared" si="6"/>
        <v>0</v>
      </c>
      <c r="O35" s="68">
        <f t="shared" si="7"/>
        <v>0</v>
      </c>
      <c r="P35" s="67">
        <f t="shared" si="8"/>
        <v>0</v>
      </c>
      <c r="Q35" s="18">
        <f t="shared" si="13"/>
        <v>0</v>
      </c>
      <c r="R35" s="21">
        <f t="shared" si="14"/>
        <v>0</v>
      </c>
      <c r="S35" s="35">
        <f t="shared" si="9"/>
        <v>0</v>
      </c>
      <c r="T35" s="17">
        <f t="shared" si="10"/>
        <v>0</v>
      </c>
      <c r="U35" s="109">
        <f t="shared" si="11"/>
        <v>0</v>
      </c>
    </row>
    <row r="36" spans="1:21" ht="18.95" customHeight="1" x14ac:dyDescent="0.2">
      <c r="A36" s="10">
        <v>24</v>
      </c>
      <c r="B36" s="41"/>
      <c r="C36" s="9"/>
      <c r="D36" s="9"/>
      <c r="E36" s="38"/>
      <c r="F36" s="44"/>
      <c r="G36" s="66">
        <f t="shared" si="12"/>
        <v>0</v>
      </c>
      <c r="H36" s="67">
        <f t="shared" si="0"/>
        <v>0</v>
      </c>
      <c r="I36" s="68">
        <f t="shared" si="1"/>
        <v>0</v>
      </c>
      <c r="J36" s="67">
        <f t="shared" si="2"/>
        <v>0</v>
      </c>
      <c r="K36" s="67">
        <f t="shared" si="3"/>
        <v>0</v>
      </c>
      <c r="L36" s="68">
        <f t="shared" si="4"/>
        <v>0</v>
      </c>
      <c r="M36" s="67">
        <f t="shared" si="5"/>
        <v>0</v>
      </c>
      <c r="N36" s="67">
        <f t="shared" si="6"/>
        <v>0</v>
      </c>
      <c r="O36" s="68">
        <f t="shared" si="7"/>
        <v>0</v>
      </c>
      <c r="P36" s="67">
        <f t="shared" si="8"/>
        <v>0</v>
      </c>
      <c r="Q36" s="18">
        <f t="shared" si="13"/>
        <v>0</v>
      </c>
      <c r="R36" s="21">
        <f t="shared" si="14"/>
        <v>0</v>
      </c>
      <c r="S36" s="35">
        <f t="shared" si="9"/>
        <v>0</v>
      </c>
      <c r="T36" s="17">
        <f t="shared" si="10"/>
        <v>0</v>
      </c>
      <c r="U36" s="109">
        <f t="shared" si="11"/>
        <v>0</v>
      </c>
    </row>
    <row r="37" spans="1:21" ht="18.95" customHeight="1" x14ac:dyDescent="0.2">
      <c r="A37" s="10">
        <v>25</v>
      </c>
      <c r="B37" s="41"/>
      <c r="C37" s="9"/>
      <c r="D37" s="9"/>
      <c r="E37" s="38"/>
      <c r="F37" s="44"/>
      <c r="G37" s="66">
        <f t="shared" si="12"/>
        <v>0</v>
      </c>
      <c r="H37" s="67">
        <f t="shared" si="0"/>
        <v>0</v>
      </c>
      <c r="I37" s="68">
        <f t="shared" si="1"/>
        <v>0</v>
      </c>
      <c r="J37" s="67">
        <f t="shared" si="2"/>
        <v>0</v>
      </c>
      <c r="K37" s="67">
        <f t="shared" si="3"/>
        <v>0</v>
      </c>
      <c r="L37" s="68">
        <f t="shared" si="4"/>
        <v>0</v>
      </c>
      <c r="M37" s="67">
        <f t="shared" si="5"/>
        <v>0</v>
      </c>
      <c r="N37" s="67">
        <f t="shared" si="6"/>
        <v>0</v>
      </c>
      <c r="O37" s="68">
        <f t="shared" si="7"/>
        <v>0</v>
      </c>
      <c r="P37" s="67">
        <f t="shared" si="8"/>
        <v>0</v>
      </c>
      <c r="Q37" s="18">
        <f t="shared" si="13"/>
        <v>0</v>
      </c>
      <c r="R37" s="21">
        <f t="shared" si="14"/>
        <v>0</v>
      </c>
      <c r="S37" s="35">
        <f t="shared" si="9"/>
        <v>0</v>
      </c>
      <c r="T37" s="17">
        <f t="shared" si="10"/>
        <v>0</v>
      </c>
      <c r="U37" s="109">
        <f t="shared" si="11"/>
        <v>0</v>
      </c>
    </row>
  </sheetData>
  <sheetProtection algorithmName="SHA-512" hashValue="WsUpBGgag5skpI5Eij2Kt4RdDQ/NN4sbA2CMCpygU4KEbd7wto4wiQZ4855+G9dC6g1cTe/uO6LZKVtUjxaOdg==" saltValue="J1e027/Dt4eqCZqE2zhyuw==" spinCount="100000" sheet="1" objects="1" scenarios="1"/>
  <mergeCells count="2">
    <mergeCell ref="E1:F1"/>
    <mergeCell ref="B11:D11"/>
  </mergeCells>
  <dataValidations count="2">
    <dataValidation type="list" allowBlank="1" showInputMessage="1" sqref="E12:E37" xr:uid="{C6EA5C53-2EEF-49CD-B046-AD686616D36C}">
      <formula1>"x,X"</formula1>
    </dataValidation>
    <dataValidation allowBlank="1" showInputMessage="1" sqref="F12:G37 J13:K37 M13:N37 P13:P37 E13:H37" xr:uid="{9C436F60-0A66-400F-9346-CAE00A02E2CC}"/>
  </dataValidations>
  <pageMargins left="0.39370078740157483" right="0.31496062992125984" top="0.9055118110236221" bottom="0.47244094488188981" header="0.39370078740157483" footer="0.27559055118110237"/>
  <pageSetup paperSize="9" scale="79" orientation="portrait" r:id="rId1"/>
  <headerFooter alignWithMargins="0">
    <oddHeader>&amp;L&amp;"Arial,Fett"&amp;8Stadt Bretten&amp;10&amp;U
Amt für Bildung und Kultur&amp;C&amp;"Arial,Fett"&amp;12Sportlerehrung Sportler Mannschaften&amp;RSeite &amp;P von &amp;N</oddHeader>
    <oddFooter>&amp;L&amp;8&amp;D, &amp;F, &amp;A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23</vt:i4>
      </vt:variant>
    </vt:vector>
  </HeadingPairs>
  <TitlesOfParts>
    <vt:vector size="37" baseType="lpstr">
      <vt:lpstr>GRUNDDATEN</vt:lpstr>
      <vt:lpstr>Ehrungsantrag</vt:lpstr>
      <vt:lpstr>EINZEL</vt:lpstr>
      <vt:lpstr>MANNSCHAFTEN</vt:lpstr>
      <vt:lpstr>M 1</vt:lpstr>
      <vt:lpstr>M 2</vt:lpstr>
      <vt:lpstr>M 3</vt:lpstr>
      <vt:lpstr>M 4</vt:lpstr>
      <vt:lpstr>M 5</vt:lpstr>
      <vt:lpstr>M 6</vt:lpstr>
      <vt:lpstr>M 7</vt:lpstr>
      <vt:lpstr>M 8</vt:lpstr>
      <vt:lpstr>M 9</vt:lpstr>
      <vt:lpstr>M 10</vt:lpstr>
      <vt:lpstr>ABGABE</vt:lpstr>
      <vt:lpstr>Ehrungsantrag!Druckbereich</vt:lpstr>
      <vt:lpstr>EINZEL!Druckbereich</vt:lpstr>
      <vt:lpstr>GRUNDDATEN!Druckbereich</vt:lpstr>
      <vt:lpstr>'M 1'!Druckbereich</vt:lpstr>
      <vt:lpstr>'M 10'!Druckbereich</vt:lpstr>
      <vt:lpstr>'M 2'!Druckbereich</vt:lpstr>
      <vt:lpstr>'M 3'!Druckbereich</vt:lpstr>
      <vt:lpstr>'M 4'!Druckbereich</vt:lpstr>
      <vt:lpstr>'M 5'!Druckbereich</vt:lpstr>
      <vt:lpstr>'M 6'!Druckbereich</vt:lpstr>
      <vt:lpstr>'M 7'!Druckbereich</vt:lpstr>
      <vt:lpstr>'M 8'!Druckbereich</vt:lpstr>
      <vt:lpstr>'M 9'!Druckbereich</vt:lpstr>
      <vt:lpstr>MANNSCHAFTEN!Druckbereich</vt:lpstr>
      <vt:lpstr>EINZEL!Drucktitel</vt:lpstr>
      <vt:lpstr>MANNSCHAFTEN!Drucktitel</vt:lpstr>
      <vt:lpstr>JAHR</vt:lpstr>
      <vt:lpstr>MANSCHAFTSMELDUNG</vt:lpstr>
      <vt:lpstr>SPORTART</vt:lpstr>
      <vt:lpstr>VEREIN</vt:lpstr>
      <vt:lpstr>VEREINE_GES</vt:lpstr>
      <vt:lpstr>WETTKAMPF</vt:lpstr>
    </vt:vector>
  </TitlesOfParts>
  <Company>Bürgermeisteramt Bretten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Feineisen, Bernhard</dc:creator>
  <cp:lastModifiedBy>Feineisen, Bernhard</cp:lastModifiedBy>
  <cp:lastPrinted>2023-04-25T11:40:24Z</cp:lastPrinted>
  <dcterms:created xsi:type="dcterms:W3CDTF">2011-06-27T05:59:53Z</dcterms:created>
  <dcterms:modified xsi:type="dcterms:W3CDTF">2023-08-15T12:55:02Z</dcterms:modified>
</cp:coreProperties>
</file>